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Változásjelentők\GTI\"/>
    </mc:Choice>
  </mc:AlternateContent>
  <bookViews>
    <workbookView xWindow="0" yWindow="0" windowWidth="23040" windowHeight="8610"/>
  </bookViews>
  <sheets>
    <sheet name="4 féléves" sheetId="1" r:id="rId1"/>
  </sheets>
  <definedNames>
    <definedName name="_xlnm._FilterDatabase" localSheetId="0" hidden="1">'4 féléves'!$A$6:$N$43</definedName>
    <definedName name="_xlnm.Print_Titles" localSheetId="0">'4 féléves'!$7:$8</definedName>
    <definedName name="_xlnm.Print_Area" localSheetId="0">'4 féléves'!$A$1:$N$48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H39" i="1"/>
  <c r="H42" i="1"/>
  <c r="I42" i="1"/>
  <c r="J42" i="1"/>
  <c r="J43" i="1" s="1"/>
  <c r="H43" i="1" l="1"/>
  <c r="J39" i="1"/>
  <c r="J40" i="1" s="1"/>
  <c r="J28" i="1" l="1"/>
  <c r="J29" i="1" s="1"/>
  <c r="J17" i="1"/>
  <c r="J18" i="1" s="1"/>
  <c r="N3" i="1" l="1"/>
  <c r="K28" i="1"/>
  <c r="I28" i="1"/>
  <c r="H28" i="1"/>
  <c r="I17" i="1"/>
  <c r="H17" i="1"/>
  <c r="H40" i="1" l="1"/>
  <c r="H29" i="1"/>
  <c r="H18" i="1"/>
  <c r="M3" i="1" l="1"/>
</calcChain>
</file>

<file path=xl/sharedStrings.xml><?xml version="1.0" encoding="utf-8"?>
<sst xmlns="http://schemas.openxmlformats.org/spreadsheetml/2006/main" count="257" uniqueCount="152">
  <si>
    <t>E</t>
  </si>
  <si>
    <t>Gy</t>
  </si>
  <si>
    <t>K</t>
  </si>
  <si>
    <t>A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</si>
  <si>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</si>
  <si>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</si>
  <si>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</si>
  <si>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</si>
  <si>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</si>
  <si>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</si>
  <si>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</si>
  <si>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</si>
  <si>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</si>
  <si>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</si>
  <si>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</si>
  <si>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</si>
  <si>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</si>
  <si>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</si>
  <si>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</si>
  <si>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</si>
  <si>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</si>
  <si>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</si>
  <si>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 xml:space="preserve">K </t>
  </si>
  <si>
    <t xml:space="preserve">Statisztika alapjai </t>
  </si>
  <si>
    <t>Projektmenedzsment</t>
  </si>
  <si>
    <t xml:space="preserve">Pénzügytan </t>
  </si>
  <si>
    <t xml:space="preserve">Számvitel alapjai </t>
  </si>
  <si>
    <t xml:space="preserve">Stratégiai menedzsment </t>
  </si>
  <si>
    <t>Gazdaságpolitika</t>
  </si>
  <si>
    <t xml:space="preserve">Vargáné dr. Bosnyák Ildikó </t>
  </si>
  <si>
    <t xml:space="preserve">Dr. Magyar Zoltán </t>
  </si>
  <si>
    <t xml:space="preserve">Dr. Kiss Ferenc </t>
  </si>
  <si>
    <t xml:space="preserve">GTI </t>
  </si>
  <si>
    <t xml:space="preserve">Kósáné dr. Bilanics Ágnes </t>
  </si>
  <si>
    <t xml:space="preserve">Dr. Nagy Andrea </t>
  </si>
  <si>
    <t xml:space="preserve">Tanyiné dr. Kocsis Anikó </t>
  </si>
  <si>
    <t xml:space="preserve">Barabásné dr. Kárpáti Dóra </t>
  </si>
  <si>
    <t xml:space="preserve">Dr. Kvancz József </t>
  </si>
  <si>
    <t>KOI</t>
  </si>
  <si>
    <t xml:space="preserve">Nagyné dr. Schmelczer Erika Eszter </t>
  </si>
  <si>
    <t xml:space="preserve">IOVK </t>
  </si>
  <si>
    <t>Basics of Communication</t>
  </si>
  <si>
    <t>Basics of Professional and Financial Information Processing</t>
  </si>
  <si>
    <t>Basics of Economics</t>
  </si>
  <si>
    <t>Business Economics</t>
  </si>
  <si>
    <t>Marketing</t>
  </si>
  <si>
    <t>Sales and Commerce</t>
  </si>
  <si>
    <t>Basics of Labour Markets</t>
  </si>
  <si>
    <t>Basics of Statistics</t>
  </si>
  <si>
    <t>Project Management</t>
  </si>
  <si>
    <t>Basics of Finance</t>
  </si>
  <si>
    <t>Basics of Accounting</t>
  </si>
  <si>
    <t>Strategic Management</t>
  </si>
  <si>
    <t>Economic Policy</t>
  </si>
  <si>
    <t>MII</t>
  </si>
  <si>
    <t xml:space="preserve">Sociology </t>
  </si>
  <si>
    <t xml:space="preserve">Digital Applications </t>
  </si>
  <si>
    <t>FAI5002</t>
  </si>
  <si>
    <t xml:space="preserve">FAI5004 </t>
  </si>
  <si>
    <t>FAI5003</t>
  </si>
  <si>
    <t>FAI5001</t>
  </si>
  <si>
    <t xml:space="preserve">BAI0030 </t>
  </si>
  <si>
    <t xml:space="preserve">BAI0031 </t>
  </si>
  <si>
    <t xml:space="preserve">BAI0041 </t>
  </si>
  <si>
    <t>BAI0002</t>
  </si>
  <si>
    <t>BAI0001</t>
  </si>
  <si>
    <t xml:space="preserve">BAI0021 </t>
  </si>
  <si>
    <t>BAI0033</t>
  </si>
  <si>
    <t>BAI0035</t>
  </si>
  <si>
    <t xml:space="preserve">Organisational Behaviour </t>
  </si>
  <si>
    <t xml:space="preserve">BAI0043 </t>
  </si>
  <si>
    <t>FGZ1101</t>
  </si>
  <si>
    <t>BAI0085</t>
  </si>
  <si>
    <t>FGZ1201</t>
  </si>
  <si>
    <t>FKF1101</t>
  </si>
  <si>
    <t>FKF1104</t>
  </si>
  <si>
    <t>GZF1106</t>
  </si>
  <si>
    <t>GZF1104</t>
  </si>
  <si>
    <t>GZF2111</t>
  </si>
  <si>
    <t>FKF1102</t>
  </si>
  <si>
    <t>FKF1203</t>
  </si>
  <si>
    <t>GZF1201</t>
  </si>
  <si>
    <t>GZF1305</t>
  </si>
  <si>
    <t>GZF1103</t>
  </si>
  <si>
    <t>GZF2325</t>
  </si>
  <si>
    <t>GZF1308</t>
  </si>
  <si>
    <t>GZF2109</t>
  </si>
  <si>
    <t>GZF2215</t>
  </si>
  <si>
    <t>GZF1433</t>
  </si>
  <si>
    <t>Business Law</t>
  </si>
  <si>
    <t>BAI0026</t>
  </si>
  <si>
    <t>BAI0030</t>
  </si>
  <si>
    <t xml:space="preserve">90 kredit </t>
  </si>
  <si>
    <t>Szak megnevezése: Gazdálkodási és menedzsment felsőoktatási szakképzés</t>
  </si>
  <si>
    <t xml:space="preserve">Szakfelelős: Vargáné dr. Bosnyák Ildikó </t>
  </si>
  <si>
    <t>GTI</t>
  </si>
  <si>
    <t>Szakmai és pénzügyi információfeldolgozási alapismeretek</t>
  </si>
  <si>
    <t>Environment and Human</t>
  </si>
  <si>
    <t>Menedzsment 1.</t>
  </si>
  <si>
    <t>Management 1.</t>
  </si>
  <si>
    <t>FGZ1202</t>
  </si>
  <si>
    <t>FGZ1102</t>
  </si>
  <si>
    <t>FGZ1104</t>
  </si>
  <si>
    <t>FGZ1203</t>
  </si>
  <si>
    <t>FGZ2101</t>
  </si>
  <si>
    <t>B</t>
  </si>
  <si>
    <t>BAI0056</t>
  </si>
  <si>
    <t>BAI0057</t>
  </si>
  <si>
    <t>BAI0031</t>
  </si>
  <si>
    <t>Basic Foreign Language Skills (English, German, French)</t>
  </si>
  <si>
    <t>GZF2213, BAI0057</t>
  </si>
  <si>
    <t>GZF1102, FGZ2101</t>
  </si>
  <si>
    <t>BAI0112</t>
  </si>
  <si>
    <t>Környezet és ember</t>
  </si>
  <si>
    <t>Vállalatgazdaságtan</t>
  </si>
  <si>
    <t>Szociológia</t>
  </si>
  <si>
    <t>Közgazdaságtan alapjai</t>
  </si>
  <si>
    <t>Kommunikációs ismeretek</t>
  </si>
  <si>
    <t>Idegen nyelvi alapszintű ismeretek (angol-német-francia)</t>
  </si>
  <si>
    <t>Digitális alkalmazások</t>
  </si>
  <si>
    <t>Szervezeti magatartás</t>
  </si>
  <si>
    <t>Gazdasági jog</t>
  </si>
  <si>
    <t>Munkaerőpiaci ismeretek</t>
  </si>
  <si>
    <t>Értékesítés és kereskedelem</t>
  </si>
  <si>
    <t>EU intézményrendszere és működése</t>
  </si>
  <si>
    <t>Gazdaságpolitika (angol)</t>
  </si>
  <si>
    <t>Marketing (angol)</t>
  </si>
  <si>
    <t>Pénzügytan (angol)</t>
  </si>
  <si>
    <t>Dr. Hegedüs László Zsigmond</t>
  </si>
  <si>
    <t>Institutional system of the European Union</t>
  </si>
  <si>
    <t>BAI0113</t>
  </si>
  <si>
    <t>Adózás és államháztartástan</t>
  </si>
  <si>
    <t>Taxation and  Public Finances</t>
  </si>
  <si>
    <t>Integrated Professional Practice</t>
  </si>
  <si>
    <t>Kozmáné Petrilla Gréta</t>
  </si>
  <si>
    <t>Lábas István</t>
  </si>
  <si>
    <t>Makszim Györgyné dr. Nagy Tímea</t>
  </si>
  <si>
    <t>Dr. Nagy Zsuzsanna</t>
  </si>
  <si>
    <t>Vállalatgazdaságtan II.</t>
  </si>
  <si>
    <t>Business Economics II.</t>
  </si>
  <si>
    <t>Management organization</t>
  </si>
  <si>
    <t>Közigazgatás alapjai</t>
  </si>
  <si>
    <t>Basics of public management</t>
  </si>
  <si>
    <t>Munkaszervezés</t>
  </si>
  <si>
    <t>Felelős üzleti magatartás</t>
  </si>
  <si>
    <t>Corporate Social Responsibility</t>
  </si>
  <si>
    <t>Dr. Bánfalvi Győző</t>
  </si>
  <si>
    <t>FGZ1206</t>
  </si>
  <si>
    <t>FGZ1105</t>
  </si>
  <si>
    <t>FGZ1106</t>
  </si>
  <si>
    <t>FGZ1107</t>
  </si>
  <si>
    <t>2020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</si>
</sst>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10" fillId="0" borderId="0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Normal="100" zoomScaleSheetLayoutView="100" zoomScalePageLayoutView="80" workbookViewId="0">
      <selection activeCell="C33" sqref="C33"/>
    </sheetView>
  </sheetViews>
  <sheetFormatPr defaultColWidth="8.85546875"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425781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5" x14ac:dyDescent="0.25">
      <c r="B1" s="1"/>
      <c r="C1" s="22"/>
      <c r="D1" s="16" t="s">
        <v>93</v>
      </c>
      <c r="E1" s="48"/>
      <c r="F1" s="48"/>
      <c r="G1" s="72"/>
      <c r="H1" s="4"/>
      <c r="I1" s="4"/>
      <c r="J1" s="4"/>
      <c r="K1" s="62" t="s">
        <v>94</v>
      </c>
      <c r="L1" s="73"/>
      <c r="M1" s="2"/>
      <c r="N1" s="6"/>
    </row>
    <row r="2" spans="1:15" x14ac:dyDescent="0.25">
      <c r="B2" s="1"/>
      <c r="C2" s="21"/>
      <c r="D2" s="56"/>
      <c r="G2" s="2"/>
      <c r="H2" s="4"/>
      <c r="I2" s="4"/>
      <c r="J2" s="4"/>
      <c r="L2" s="2"/>
      <c r="M2" s="2"/>
      <c r="N2" s="6"/>
    </row>
    <row r="3" spans="1:15" x14ac:dyDescent="0.25">
      <c r="B3" s="1"/>
      <c r="C3" s="24"/>
      <c r="G3" s="2"/>
      <c r="H3" s="4"/>
      <c r="I3" s="4"/>
      <c r="J3" s="20" t="s">
        <v>21</v>
      </c>
      <c r="K3" s="20"/>
      <c r="L3" s="20"/>
      <c r="M3" s="19">
        <f>SUM(H18,H29,H40,H43)</f>
        <v>826</v>
      </c>
      <c r="N3" s="20">
        <f>SUM(J18,J29,J40,J43)</f>
        <v>560</v>
      </c>
    </row>
    <row r="4" spans="1:15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74"/>
      <c r="M5" s="5"/>
      <c r="N5" s="8"/>
    </row>
    <row r="6" spans="1:15" ht="15" customHeight="1" x14ac:dyDescent="0.25">
      <c r="A6" s="9" t="s">
        <v>151</v>
      </c>
      <c r="B6" s="10"/>
      <c r="D6" s="10"/>
      <c r="E6" s="10"/>
      <c r="F6" s="10"/>
      <c r="J6" s="17"/>
      <c r="K6" s="10"/>
      <c r="M6" s="10"/>
    </row>
    <row r="7" spans="1:15" ht="24.75" customHeight="1" x14ac:dyDescent="0.25">
      <c r="A7" s="90" t="s">
        <v>6</v>
      </c>
      <c r="B7" s="88" t="s">
        <v>5</v>
      </c>
      <c r="C7" s="88" t="s">
        <v>7</v>
      </c>
      <c r="D7" s="92" t="s">
        <v>17</v>
      </c>
      <c r="E7" s="92" t="s">
        <v>18</v>
      </c>
      <c r="F7" s="92" t="s">
        <v>15</v>
      </c>
      <c r="G7" s="88" t="s">
        <v>12</v>
      </c>
      <c r="H7" s="94" t="s">
        <v>13</v>
      </c>
      <c r="I7" s="95"/>
      <c r="J7" s="96" t="s">
        <v>8</v>
      </c>
      <c r="K7" s="98" t="s">
        <v>14</v>
      </c>
      <c r="L7" s="92" t="s">
        <v>10</v>
      </c>
      <c r="M7" s="88" t="s">
        <v>11</v>
      </c>
      <c r="N7" s="86" t="s">
        <v>9</v>
      </c>
    </row>
    <row r="8" spans="1:15" ht="26.25" customHeight="1" x14ac:dyDescent="0.25">
      <c r="A8" s="91"/>
      <c r="B8" s="89"/>
      <c r="C8" s="89"/>
      <c r="D8" s="93"/>
      <c r="E8" s="93"/>
      <c r="F8" s="93"/>
      <c r="G8" s="89"/>
      <c r="H8" s="18" t="s">
        <v>0</v>
      </c>
      <c r="I8" s="15" t="s">
        <v>1</v>
      </c>
      <c r="J8" s="97"/>
      <c r="K8" s="99"/>
      <c r="L8" s="93"/>
      <c r="M8" s="89"/>
      <c r="N8" s="87"/>
    </row>
    <row r="9" spans="1:15" s="64" customFormat="1" ht="12" x14ac:dyDescent="0.2">
      <c r="A9" s="26">
        <v>1</v>
      </c>
      <c r="B9" s="25" t="s">
        <v>60</v>
      </c>
      <c r="C9" s="25" t="s">
        <v>117</v>
      </c>
      <c r="D9" s="25" t="s">
        <v>41</v>
      </c>
      <c r="E9" s="25"/>
      <c r="F9" s="25" t="s">
        <v>36</v>
      </c>
      <c r="G9" s="75" t="s">
        <v>32</v>
      </c>
      <c r="H9" s="26">
        <v>1</v>
      </c>
      <c r="I9" s="57">
        <v>1</v>
      </c>
      <c r="J9" s="26"/>
      <c r="K9" s="27">
        <v>3</v>
      </c>
      <c r="L9" s="28" t="s">
        <v>2</v>
      </c>
      <c r="M9" s="28" t="s">
        <v>3</v>
      </c>
      <c r="N9" s="25" t="s">
        <v>74</v>
      </c>
      <c r="O9" s="63"/>
    </row>
    <row r="10" spans="1:15" s="64" customFormat="1" ht="24" x14ac:dyDescent="0.2">
      <c r="A10" s="26">
        <v>1</v>
      </c>
      <c r="B10" s="46" t="s">
        <v>57</v>
      </c>
      <c r="C10" s="50" t="s">
        <v>96</v>
      </c>
      <c r="D10" s="25" t="s">
        <v>42</v>
      </c>
      <c r="E10" s="25"/>
      <c r="F10" s="50" t="s">
        <v>136</v>
      </c>
      <c r="G10" s="75" t="s">
        <v>32</v>
      </c>
      <c r="H10" s="26">
        <v>0</v>
      </c>
      <c r="I10" s="26">
        <v>2</v>
      </c>
      <c r="J10" s="26"/>
      <c r="K10" s="27">
        <v>3</v>
      </c>
      <c r="L10" s="28" t="s">
        <v>4</v>
      </c>
      <c r="M10" s="28" t="s">
        <v>3</v>
      </c>
      <c r="N10" s="25" t="s">
        <v>79</v>
      </c>
      <c r="O10" s="63"/>
    </row>
    <row r="11" spans="1:15" s="64" customFormat="1" ht="24" x14ac:dyDescent="0.2">
      <c r="A11" s="26">
        <v>1</v>
      </c>
      <c r="B11" s="46" t="s">
        <v>58</v>
      </c>
      <c r="C11" s="50" t="s">
        <v>118</v>
      </c>
      <c r="D11" s="51" t="s">
        <v>109</v>
      </c>
      <c r="E11" s="25"/>
      <c r="F11" s="25" t="s">
        <v>39</v>
      </c>
      <c r="G11" s="75" t="s">
        <v>40</v>
      </c>
      <c r="H11" s="26">
        <v>0</v>
      </c>
      <c r="I11" s="26">
        <v>2</v>
      </c>
      <c r="J11" s="26"/>
      <c r="K11" s="27">
        <v>3</v>
      </c>
      <c r="L11" s="28" t="s">
        <v>4</v>
      </c>
      <c r="M11" s="28" t="s">
        <v>3</v>
      </c>
      <c r="N11" s="25" t="s">
        <v>75</v>
      </c>
      <c r="O11" s="63"/>
    </row>
    <row r="12" spans="1:15" s="103" customFormat="1" ht="12" x14ac:dyDescent="0.2">
      <c r="A12" s="57">
        <v>1</v>
      </c>
      <c r="B12" s="51" t="s">
        <v>71</v>
      </c>
      <c r="C12" s="50" t="s">
        <v>116</v>
      </c>
      <c r="D12" s="50" t="s">
        <v>43</v>
      </c>
      <c r="E12" s="50"/>
      <c r="F12" s="50" t="s">
        <v>29</v>
      </c>
      <c r="G12" s="100" t="s">
        <v>32</v>
      </c>
      <c r="H12" s="57">
        <v>2</v>
      </c>
      <c r="I12" s="57">
        <v>2</v>
      </c>
      <c r="J12" s="57"/>
      <c r="K12" s="101">
        <v>4</v>
      </c>
      <c r="L12" s="102" t="s">
        <v>22</v>
      </c>
      <c r="M12" s="102" t="s">
        <v>3</v>
      </c>
      <c r="N12" s="50" t="s">
        <v>76</v>
      </c>
    </row>
    <row r="13" spans="1:15" s="64" customFormat="1" ht="12" x14ac:dyDescent="0.2">
      <c r="A13" s="26">
        <v>1</v>
      </c>
      <c r="B13" s="25" t="s">
        <v>61</v>
      </c>
      <c r="C13" s="25" t="s">
        <v>114</v>
      </c>
      <c r="D13" s="25" t="s">
        <v>44</v>
      </c>
      <c r="E13" s="25"/>
      <c r="F13" s="25" t="s">
        <v>134</v>
      </c>
      <c r="G13" s="75" t="s">
        <v>32</v>
      </c>
      <c r="H13" s="26">
        <v>2</v>
      </c>
      <c r="I13" s="26">
        <v>1</v>
      </c>
      <c r="J13" s="26"/>
      <c r="K13" s="27">
        <v>5</v>
      </c>
      <c r="L13" s="28" t="s">
        <v>22</v>
      </c>
      <c r="M13" s="28" t="s">
        <v>3</v>
      </c>
      <c r="N13" s="25" t="s">
        <v>77</v>
      </c>
    </row>
    <row r="14" spans="1:15" s="64" customFormat="1" ht="12" x14ac:dyDescent="0.2">
      <c r="A14" s="26">
        <v>1</v>
      </c>
      <c r="B14" s="25" t="s">
        <v>62</v>
      </c>
      <c r="C14" s="25" t="s">
        <v>45</v>
      </c>
      <c r="D14" s="25" t="s">
        <v>45</v>
      </c>
      <c r="E14" s="25"/>
      <c r="F14" s="25" t="s">
        <v>30</v>
      </c>
      <c r="G14" s="75" t="s">
        <v>32</v>
      </c>
      <c r="H14" s="26">
        <v>2</v>
      </c>
      <c r="I14" s="26">
        <v>1</v>
      </c>
      <c r="J14" s="26"/>
      <c r="K14" s="27">
        <v>4</v>
      </c>
      <c r="L14" s="28" t="s">
        <v>22</v>
      </c>
      <c r="M14" s="28" t="s">
        <v>3</v>
      </c>
      <c r="N14" s="25" t="s">
        <v>110</v>
      </c>
    </row>
    <row r="15" spans="1:15" s="64" customFormat="1" ht="12" x14ac:dyDescent="0.2">
      <c r="A15" s="26">
        <v>1</v>
      </c>
      <c r="B15" s="46" t="s">
        <v>63</v>
      </c>
      <c r="C15" s="25" t="s">
        <v>115</v>
      </c>
      <c r="D15" s="25" t="s">
        <v>55</v>
      </c>
      <c r="E15" s="25"/>
      <c r="F15" s="50" t="s">
        <v>36</v>
      </c>
      <c r="G15" s="75" t="s">
        <v>32</v>
      </c>
      <c r="H15" s="26">
        <v>2</v>
      </c>
      <c r="I15" s="26">
        <v>0</v>
      </c>
      <c r="J15" s="26"/>
      <c r="K15" s="27">
        <v>3</v>
      </c>
      <c r="L15" s="28" t="s">
        <v>2</v>
      </c>
      <c r="M15" s="28" t="s">
        <v>3</v>
      </c>
      <c r="N15" s="25" t="s">
        <v>78</v>
      </c>
      <c r="O15" s="63"/>
    </row>
    <row r="16" spans="1:15" s="64" customFormat="1" ht="12" x14ac:dyDescent="0.2">
      <c r="A16" s="26">
        <v>1</v>
      </c>
      <c r="B16" s="46" t="s">
        <v>64</v>
      </c>
      <c r="C16" s="25" t="s">
        <v>113</v>
      </c>
      <c r="D16" s="51" t="s">
        <v>97</v>
      </c>
      <c r="E16" s="25"/>
      <c r="F16" s="25" t="s">
        <v>31</v>
      </c>
      <c r="G16" s="75" t="s">
        <v>38</v>
      </c>
      <c r="H16" s="26">
        <v>1</v>
      </c>
      <c r="I16" s="26">
        <v>0</v>
      </c>
      <c r="J16" s="26"/>
      <c r="K16" s="27">
        <v>2</v>
      </c>
      <c r="L16" s="28" t="s">
        <v>2</v>
      </c>
      <c r="M16" s="28" t="s">
        <v>3</v>
      </c>
      <c r="N16" s="25"/>
      <c r="O16" s="63"/>
    </row>
    <row r="17" spans="1:15" s="64" customFormat="1" ht="12" x14ac:dyDescent="0.2">
      <c r="A17" s="59"/>
      <c r="B17" s="29"/>
      <c r="C17" s="29"/>
      <c r="D17" s="29"/>
      <c r="E17" s="29"/>
      <c r="F17" s="29"/>
      <c r="G17" s="76"/>
      <c r="H17" s="30">
        <f>SUM(H9:H16)</f>
        <v>10</v>
      </c>
      <c r="I17" s="30">
        <f>SUM(I9:I16)</f>
        <v>9</v>
      </c>
      <c r="J17" s="30">
        <f>SUM(J9:J16)</f>
        <v>0</v>
      </c>
      <c r="K17" s="31">
        <v>27</v>
      </c>
      <c r="L17" s="32"/>
      <c r="M17" s="32"/>
      <c r="N17" s="29"/>
    </row>
    <row r="18" spans="1:15" s="64" customFormat="1" ht="24" x14ac:dyDescent="0.2">
      <c r="A18" s="59"/>
      <c r="B18" s="29"/>
      <c r="C18" s="29"/>
      <c r="D18" s="29"/>
      <c r="E18" s="29"/>
      <c r="F18" s="29"/>
      <c r="G18" s="77" t="s">
        <v>20</v>
      </c>
      <c r="H18" s="83">
        <f>SUM(H17:I17)*14</f>
        <v>266</v>
      </c>
      <c r="I18" s="85"/>
      <c r="J18" s="33">
        <f>SUM(J17)</f>
        <v>0</v>
      </c>
      <c r="K18" s="31"/>
      <c r="L18" s="32"/>
      <c r="M18" s="32"/>
      <c r="N18" s="29"/>
    </row>
    <row r="19" spans="1:15" s="64" customFormat="1" ht="12" x14ac:dyDescent="0.2">
      <c r="A19" s="35">
        <v>2</v>
      </c>
      <c r="B19" s="34" t="s">
        <v>73</v>
      </c>
      <c r="C19" s="34" t="s">
        <v>123</v>
      </c>
      <c r="D19" s="34" t="s">
        <v>46</v>
      </c>
      <c r="E19" s="34" t="s">
        <v>91</v>
      </c>
      <c r="F19" s="34" t="s">
        <v>128</v>
      </c>
      <c r="G19" s="78" t="s">
        <v>32</v>
      </c>
      <c r="H19" s="35">
        <v>0</v>
      </c>
      <c r="I19" s="35">
        <v>2</v>
      </c>
      <c r="J19" s="35"/>
      <c r="K19" s="36">
        <v>4</v>
      </c>
      <c r="L19" s="37" t="s">
        <v>4</v>
      </c>
      <c r="M19" s="37" t="s">
        <v>3</v>
      </c>
      <c r="N19" s="34"/>
    </row>
    <row r="20" spans="1:15" s="64" customFormat="1" ht="12" x14ac:dyDescent="0.2">
      <c r="A20" s="35">
        <v>2</v>
      </c>
      <c r="B20" s="34" t="s">
        <v>59</v>
      </c>
      <c r="C20" s="34" t="s">
        <v>122</v>
      </c>
      <c r="D20" s="34" t="s">
        <v>47</v>
      </c>
      <c r="E20" s="34"/>
      <c r="F20" s="34" t="s">
        <v>33</v>
      </c>
      <c r="G20" s="78" t="s">
        <v>32</v>
      </c>
      <c r="H20" s="35">
        <v>2</v>
      </c>
      <c r="I20" s="35">
        <v>0</v>
      </c>
      <c r="J20" s="35"/>
      <c r="K20" s="36">
        <v>3</v>
      </c>
      <c r="L20" s="37" t="s">
        <v>2</v>
      </c>
      <c r="M20" s="37" t="s">
        <v>3</v>
      </c>
      <c r="N20" s="34" t="s">
        <v>80</v>
      </c>
    </row>
    <row r="21" spans="1:15" s="64" customFormat="1" ht="12" x14ac:dyDescent="0.2">
      <c r="A21" s="35">
        <v>2</v>
      </c>
      <c r="B21" s="34" t="s">
        <v>72</v>
      </c>
      <c r="C21" s="34" t="s">
        <v>121</v>
      </c>
      <c r="D21" s="34" t="s">
        <v>89</v>
      </c>
      <c r="E21" s="34"/>
      <c r="F21" s="34" t="s">
        <v>34</v>
      </c>
      <c r="G21" s="78" t="s">
        <v>32</v>
      </c>
      <c r="H21" s="35">
        <v>2</v>
      </c>
      <c r="I21" s="35">
        <v>0</v>
      </c>
      <c r="J21" s="35"/>
      <c r="K21" s="36">
        <v>3</v>
      </c>
      <c r="L21" s="37" t="s">
        <v>2</v>
      </c>
      <c r="M21" s="37" t="s">
        <v>3</v>
      </c>
      <c r="N21" s="34" t="s">
        <v>81</v>
      </c>
    </row>
    <row r="22" spans="1:15" s="64" customFormat="1" ht="12" x14ac:dyDescent="0.2">
      <c r="A22" s="35">
        <v>2</v>
      </c>
      <c r="B22" s="34" t="s">
        <v>90</v>
      </c>
      <c r="C22" s="52" t="s">
        <v>98</v>
      </c>
      <c r="D22" s="52" t="s">
        <v>99</v>
      </c>
      <c r="E22" s="34"/>
      <c r="F22" s="34" t="s">
        <v>33</v>
      </c>
      <c r="G22" s="78" t="s">
        <v>32</v>
      </c>
      <c r="H22" s="35">
        <v>2</v>
      </c>
      <c r="I22" s="35">
        <v>1</v>
      </c>
      <c r="J22" s="35"/>
      <c r="K22" s="36">
        <v>4</v>
      </c>
      <c r="L22" s="37" t="s">
        <v>4</v>
      </c>
      <c r="M22" s="37" t="s">
        <v>3</v>
      </c>
      <c r="N22" s="34" t="s">
        <v>82</v>
      </c>
      <c r="O22" s="63"/>
    </row>
    <row r="23" spans="1:15" s="64" customFormat="1" ht="12" x14ac:dyDescent="0.2">
      <c r="A23" s="35">
        <v>2</v>
      </c>
      <c r="B23" s="34" t="s">
        <v>100</v>
      </c>
      <c r="C23" s="34" t="s">
        <v>23</v>
      </c>
      <c r="D23" s="34" t="s">
        <v>48</v>
      </c>
      <c r="E23" s="34"/>
      <c r="F23" s="52" t="s">
        <v>136</v>
      </c>
      <c r="G23" s="78" t="s">
        <v>32</v>
      </c>
      <c r="H23" s="35">
        <v>1</v>
      </c>
      <c r="I23" s="35">
        <v>2</v>
      </c>
      <c r="J23" s="35"/>
      <c r="K23" s="36">
        <v>4</v>
      </c>
      <c r="L23" s="37" t="s">
        <v>4</v>
      </c>
      <c r="M23" s="37" t="s">
        <v>3</v>
      </c>
      <c r="N23" s="34" t="s">
        <v>83</v>
      </c>
    </row>
    <row r="24" spans="1:15" s="64" customFormat="1" ht="12" x14ac:dyDescent="0.2">
      <c r="A24" s="35">
        <v>2</v>
      </c>
      <c r="B24" s="34" t="s">
        <v>65</v>
      </c>
      <c r="C24" s="34" t="s">
        <v>119</v>
      </c>
      <c r="D24" s="34" t="s">
        <v>56</v>
      </c>
      <c r="E24" s="34"/>
      <c r="F24" s="34" t="s">
        <v>35</v>
      </c>
      <c r="G24" s="78" t="s">
        <v>54</v>
      </c>
      <c r="H24" s="35">
        <v>0</v>
      </c>
      <c r="I24" s="35">
        <v>2</v>
      </c>
      <c r="J24" s="35"/>
      <c r="K24" s="36">
        <v>3</v>
      </c>
      <c r="L24" s="37" t="s">
        <v>4</v>
      </c>
      <c r="M24" s="37" t="s">
        <v>3</v>
      </c>
      <c r="N24" s="34"/>
    </row>
    <row r="25" spans="1:15" s="64" customFormat="1" ht="12" x14ac:dyDescent="0.2">
      <c r="A25" s="35">
        <v>2</v>
      </c>
      <c r="B25" s="34" t="s">
        <v>66</v>
      </c>
      <c r="C25" s="34" t="s">
        <v>24</v>
      </c>
      <c r="D25" s="34" t="s">
        <v>49</v>
      </c>
      <c r="E25" s="34"/>
      <c r="F25" s="34" t="s">
        <v>137</v>
      </c>
      <c r="G25" s="78" t="s">
        <v>32</v>
      </c>
      <c r="H25" s="35">
        <v>0</v>
      </c>
      <c r="I25" s="35">
        <v>2</v>
      </c>
      <c r="J25" s="35"/>
      <c r="K25" s="36">
        <v>3</v>
      </c>
      <c r="L25" s="37" t="s">
        <v>4</v>
      </c>
      <c r="M25" s="37" t="s">
        <v>3</v>
      </c>
      <c r="N25" s="34" t="s">
        <v>84</v>
      </c>
    </row>
    <row r="26" spans="1:15" s="103" customFormat="1" ht="12" x14ac:dyDescent="0.2">
      <c r="A26" s="104">
        <v>2</v>
      </c>
      <c r="B26" s="52" t="s">
        <v>147</v>
      </c>
      <c r="C26" s="52" t="s">
        <v>144</v>
      </c>
      <c r="D26" s="52" t="s">
        <v>145</v>
      </c>
      <c r="E26" s="52"/>
      <c r="F26" s="52" t="s">
        <v>146</v>
      </c>
      <c r="G26" s="105" t="s">
        <v>32</v>
      </c>
      <c r="H26" s="104">
        <v>0</v>
      </c>
      <c r="I26" s="104">
        <v>2</v>
      </c>
      <c r="J26" s="104"/>
      <c r="K26" s="106">
        <v>3</v>
      </c>
      <c r="L26" s="107" t="s">
        <v>4</v>
      </c>
      <c r="M26" s="107" t="s">
        <v>3</v>
      </c>
      <c r="N26" s="52"/>
    </row>
    <row r="27" spans="1:15" s="64" customFormat="1" ht="12" x14ac:dyDescent="0.2">
      <c r="A27" s="35">
        <v>2</v>
      </c>
      <c r="B27" s="34" t="s">
        <v>70</v>
      </c>
      <c r="C27" s="34" t="s">
        <v>120</v>
      </c>
      <c r="D27" s="34" t="s">
        <v>69</v>
      </c>
      <c r="E27" s="34"/>
      <c r="F27" s="34" t="s">
        <v>36</v>
      </c>
      <c r="G27" s="78" t="s">
        <v>32</v>
      </c>
      <c r="H27" s="35">
        <v>0</v>
      </c>
      <c r="I27" s="35">
        <v>2</v>
      </c>
      <c r="J27" s="35"/>
      <c r="K27" s="36">
        <v>3</v>
      </c>
      <c r="L27" s="37" t="s">
        <v>4</v>
      </c>
      <c r="M27" s="37" t="s">
        <v>3</v>
      </c>
      <c r="N27" s="34"/>
    </row>
    <row r="28" spans="1:15" s="64" customFormat="1" ht="12" x14ac:dyDescent="0.2">
      <c r="A28" s="59"/>
      <c r="B28" s="29"/>
      <c r="C28" s="29"/>
      <c r="D28" s="29"/>
      <c r="E28" s="29"/>
      <c r="F28" s="29"/>
      <c r="G28" s="76"/>
      <c r="H28" s="30">
        <f>SUM(H19:H27)</f>
        <v>7</v>
      </c>
      <c r="I28" s="30">
        <f>SUM(I19:I27)</f>
        <v>13</v>
      </c>
      <c r="J28" s="30">
        <f>SUM(J19:J27)</f>
        <v>0</v>
      </c>
      <c r="K28" s="30">
        <f>SUM(K19:K27)</f>
        <v>30</v>
      </c>
      <c r="L28" s="32"/>
      <c r="M28" s="76"/>
      <c r="N28" s="29"/>
    </row>
    <row r="29" spans="1:15" s="64" customFormat="1" ht="24" x14ac:dyDescent="0.2">
      <c r="A29" s="59"/>
      <c r="B29" s="29"/>
      <c r="C29" s="29"/>
      <c r="D29" s="29"/>
      <c r="E29" s="29"/>
      <c r="F29" s="29"/>
      <c r="G29" s="77" t="s">
        <v>20</v>
      </c>
      <c r="H29" s="83">
        <f>SUM(H28:I28)*14</f>
        <v>280</v>
      </c>
      <c r="I29" s="85"/>
      <c r="J29" s="33">
        <f>SUM(J28)</f>
        <v>0</v>
      </c>
      <c r="K29" s="30"/>
      <c r="L29" s="32"/>
      <c r="M29" s="32"/>
      <c r="N29" s="29"/>
    </row>
    <row r="30" spans="1:15" s="64" customFormat="1" ht="12" x14ac:dyDescent="0.2">
      <c r="A30" s="26">
        <v>3</v>
      </c>
      <c r="B30" s="25" t="s">
        <v>67</v>
      </c>
      <c r="C30" s="25" t="s">
        <v>25</v>
      </c>
      <c r="D30" s="25" t="s">
        <v>50</v>
      </c>
      <c r="E30" s="25"/>
      <c r="F30" s="25" t="s">
        <v>135</v>
      </c>
      <c r="G30" s="75" t="s">
        <v>32</v>
      </c>
      <c r="H30" s="26">
        <v>2</v>
      </c>
      <c r="I30" s="26">
        <v>2</v>
      </c>
      <c r="J30" s="26"/>
      <c r="K30" s="27">
        <v>5</v>
      </c>
      <c r="L30" s="28" t="s">
        <v>2</v>
      </c>
      <c r="M30" s="28" t="s">
        <v>3</v>
      </c>
      <c r="N30" s="25" t="s">
        <v>111</v>
      </c>
    </row>
    <row r="31" spans="1:15" s="64" customFormat="1" ht="12" x14ac:dyDescent="0.2">
      <c r="A31" s="26">
        <v>3</v>
      </c>
      <c r="B31" s="46" t="s">
        <v>101</v>
      </c>
      <c r="C31" s="25" t="s">
        <v>26</v>
      </c>
      <c r="D31" s="25" t="s">
        <v>51</v>
      </c>
      <c r="E31" s="25"/>
      <c r="F31" s="25" t="s">
        <v>37</v>
      </c>
      <c r="G31" s="75" t="s">
        <v>32</v>
      </c>
      <c r="H31" s="26">
        <v>1</v>
      </c>
      <c r="I31" s="26">
        <v>1</v>
      </c>
      <c r="J31" s="26"/>
      <c r="K31" s="27">
        <v>4</v>
      </c>
      <c r="L31" s="28" t="s">
        <v>2</v>
      </c>
      <c r="M31" s="28" t="s">
        <v>3</v>
      </c>
      <c r="N31" s="25" t="s">
        <v>85</v>
      </c>
      <c r="O31" s="63"/>
    </row>
    <row r="32" spans="1:15" s="64" customFormat="1" ht="24" x14ac:dyDescent="0.2">
      <c r="A32" s="26">
        <v>3</v>
      </c>
      <c r="B32" s="46" t="s">
        <v>68</v>
      </c>
      <c r="C32" s="50" t="s">
        <v>124</v>
      </c>
      <c r="D32" s="50" t="s">
        <v>129</v>
      </c>
      <c r="E32" s="25"/>
      <c r="F32" s="25" t="s">
        <v>29</v>
      </c>
      <c r="G32" s="75" t="s">
        <v>32</v>
      </c>
      <c r="H32" s="26">
        <v>0</v>
      </c>
      <c r="I32" s="26">
        <v>2</v>
      </c>
      <c r="J32" s="26"/>
      <c r="K32" s="27">
        <v>4</v>
      </c>
      <c r="L32" s="28" t="s">
        <v>4</v>
      </c>
      <c r="M32" s="28" t="s">
        <v>3</v>
      </c>
      <c r="N32" s="25" t="s">
        <v>86</v>
      </c>
      <c r="O32" s="63"/>
    </row>
    <row r="33" spans="1:14" s="64" customFormat="1" ht="12" x14ac:dyDescent="0.2">
      <c r="A33" s="26">
        <v>3</v>
      </c>
      <c r="B33" s="46" t="s">
        <v>130</v>
      </c>
      <c r="C33" s="25" t="s">
        <v>131</v>
      </c>
      <c r="D33" s="25" t="s">
        <v>132</v>
      </c>
      <c r="E33" s="25"/>
      <c r="F33" s="50" t="s">
        <v>135</v>
      </c>
      <c r="G33" s="75" t="s">
        <v>32</v>
      </c>
      <c r="H33" s="26">
        <v>1</v>
      </c>
      <c r="I33" s="26">
        <v>2</v>
      </c>
      <c r="J33" s="26"/>
      <c r="K33" s="27">
        <v>4</v>
      </c>
      <c r="L33" s="28" t="s">
        <v>4</v>
      </c>
      <c r="M33" s="28" t="s">
        <v>3</v>
      </c>
      <c r="N33" s="25" t="s">
        <v>87</v>
      </c>
    </row>
    <row r="34" spans="1:14" s="64" customFormat="1" ht="12" x14ac:dyDescent="0.2">
      <c r="A34" s="26">
        <v>3</v>
      </c>
      <c r="B34" s="51" t="s">
        <v>112</v>
      </c>
      <c r="C34" s="25" t="s">
        <v>28</v>
      </c>
      <c r="D34" s="25" t="s">
        <v>53</v>
      </c>
      <c r="E34" s="25"/>
      <c r="F34" s="25" t="s">
        <v>29</v>
      </c>
      <c r="G34" s="75" t="s">
        <v>32</v>
      </c>
      <c r="H34" s="26">
        <v>0</v>
      </c>
      <c r="I34" s="26">
        <v>2</v>
      </c>
      <c r="J34" s="26"/>
      <c r="K34" s="27">
        <v>4</v>
      </c>
      <c r="L34" s="28" t="s">
        <v>4</v>
      </c>
      <c r="M34" s="28" t="s">
        <v>3</v>
      </c>
      <c r="N34" s="25" t="s">
        <v>106</v>
      </c>
    </row>
    <row r="35" spans="1:14" s="64" customFormat="1" ht="12" x14ac:dyDescent="0.2">
      <c r="A35" s="26">
        <v>3</v>
      </c>
      <c r="B35" s="46" t="s">
        <v>102</v>
      </c>
      <c r="C35" s="25" t="s">
        <v>27</v>
      </c>
      <c r="D35" s="25" t="s">
        <v>52</v>
      </c>
      <c r="E35" s="25"/>
      <c r="F35" s="25" t="s">
        <v>30</v>
      </c>
      <c r="G35" s="75" t="s">
        <v>32</v>
      </c>
      <c r="H35" s="26">
        <v>0</v>
      </c>
      <c r="I35" s="26">
        <v>2</v>
      </c>
      <c r="J35" s="26"/>
      <c r="K35" s="27">
        <v>3</v>
      </c>
      <c r="L35" s="28" t="s">
        <v>4</v>
      </c>
      <c r="M35" s="28" t="s">
        <v>3</v>
      </c>
      <c r="N35" s="25"/>
    </row>
    <row r="36" spans="1:14" s="103" customFormat="1" ht="12" x14ac:dyDescent="0.2">
      <c r="A36" s="57">
        <v>3</v>
      </c>
      <c r="B36" s="51" t="s">
        <v>148</v>
      </c>
      <c r="C36" s="50" t="s">
        <v>143</v>
      </c>
      <c r="D36" s="50" t="s">
        <v>140</v>
      </c>
      <c r="E36" s="50"/>
      <c r="F36" s="50" t="s">
        <v>134</v>
      </c>
      <c r="G36" s="100" t="s">
        <v>32</v>
      </c>
      <c r="H36" s="57">
        <v>0</v>
      </c>
      <c r="I36" s="57">
        <v>1</v>
      </c>
      <c r="J36" s="57"/>
      <c r="K36" s="101">
        <v>3</v>
      </c>
      <c r="L36" s="102" t="s">
        <v>4</v>
      </c>
      <c r="M36" s="102" t="s">
        <v>3</v>
      </c>
      <c r="N36" s="50"/>
    </row>
    <row r="37" spans="1:14" s="103" customFormat="1" ht="12" x14ac:dyDescent="0.2">
      <c r="A37" s="57">
        <v>3</v>
      </c>
      <c r="B37" s="51" t="s">
        <v>149</v>
      </c>
      <c r="C37" s="50" t="s">
        <v>141</v>
      </c>
      <c r="D37" s="50" t="s">
        <v>142</v>
      </c>
      <c r="E37" s="50"/>
      <c r="F37" s="50" t="s">
        <v>33</v>
      </c>
      <c r="G37" s="100" t="s">
        <v>32</v>
      </c>
      <c r="H37" s="57">
        <v>1</v>
      </c>
      <c r="I37" s="57">
        <v>1</v>
      </c>
      <c r="J37" s="57"/>
      <c r="K37" s="101">
        <v>3</v>
      </c>
      <c r="L37" s="102" t="s">
        <v>2</v>
      </c>
      <c r="M37" s="102" t="s">
        <v>3</v>
      </c>
      <c r="N37" s="50"/>
    </row>
    <row r="38" spans="1:14" s="103" customFormat="1" ht="12" x14ac:dyDescent="0.2">
      <c r="A38" s="57">
        <v>3</v>
      </c>
      <c r="B38" s="51" t="s">
        <v>150</v>
      </c>
      <c r="C38" s="50" t="s">
        <v>138</v>
      </c>
      <c r="D38" s="50" t="s">
        <v>139</v>
      </c>
      <c r="E38" s="50"/>
      <c r="F38" s="50" t="s">
        <v>134</v>
      </c>
      <c r="G38" s="100" t="s">
        <v>32</v>
      </c>
      <c r="H38" s="57">
        <v>0</v>
      </c>
      <c r="I38" s="57">
        <v>2</v>
      </c>
      <c r="J38" s="57"/>
      <c r="K38" s="101">
        <v>3</v>
      </c>
      <c r="L38" s="102" t="s">
        <v>4</v>
      </c>
      <c r="M38" s="102" t="s">
        <v>3</v>
      </c>
      <c r="N38" s="50"/>
    </row>
    <row r="39" spans="1:14" s="64" customFormat="1" ht="12" x14ac:dyDescent="0.2">
      <c r="A39" s="59"/>
      <c r="B39" s="29"/>
      <c r="C39" s="29"/>
      <c r="D39" s="29"/>
      <c r="E39" s="29"/>
      <c r="F39" s="29"/>
      <c r="G39" s="76"/>
      <c r="H39" s="30">
        <f>SUM(H30:H38)</f>
        <v>5</v>
      </c>
      <c r="I39" s="30">
        <f>SUM(I30:I38)</f>
        <v>15</v>
      </c>
      <c r="J39" s="30">
        <f>SUM(J30:J35)</f>
        <v>0</v>
      </c>
      <c r="K39" s="30">
        <v>33</v>
      </c>
      <c r="L39" s="32"/>
      <c r="M39" s="32"/>
      <c r="N39" s="29"/>
    </row>
    <row r="40" spans="1:14" s="64" customFormat="1" ht="24" x14ac:dyDescent="0.2">
      <c r="A40" s="59"/>
      <c r="B40" s="29"/>
      <c r="C40" s="29"/>
      <c r="D40" s="29"/>
      <c r="E40" s="29"/>
      <c r="F40" s="29"/>
      <c r="G40" s="77" t="s">
        <v>20</v>
      </c>
      <c r="H40" s="83">
        <f>SUM(H39:I39)*14</f>
        <v>280</v>
      </c>
      <c r="I40" s="85"/>
      <c r="J40" s="33">
        <f>SUM(J39)</f>
        <v>0</v>
      </c>
      <c r="K40" s="30"/>
      <c r="L40" s="32"/>
      <c r="M40" s="32"/>
      <c r="N40" s="29"/>
    </row>
    <row r="41" spans="1:14" s="64" customFormat="1" ht="12" x14ac:dyDescent="0.2">
      <c r="A41" s="39">
        <v>4</v>
      </c>
      <c r="B41" s="38" t="s">
        <v>103</v>
      </c>
      <c r="C41" s="38" t="s">
        <v>16</v>
      </c>
      <c r="D41" s="47" t="s">
        <v>133</v>
      </c>
      <c r="E41" s="38" t="s">
        <v>92</v>
      </c>
      <c r="F41" s="38" t="s">
        <v>29</v>
      </c>
      <c r="G41" s="79" t="s">
        <v>32</v>
      </c>
      <c r="H41" s="39"/>
      <c r="I41" s="39"/>
      <c r="J41" s="39">
        <v>560</v>
      </c>
      <c r="K41" s="40">
        <v>30</v>
      </c>
      <c r="L41" s="41" t="s">
        <v>4</v>
      </c>
      <c r="M41" s="41" t="s">
        <v>3</v>
      </c>
      <c r="N41" s="38" t="s">
        <v>88</v>
      </c>
    </row>
    <row r="42" spans="1:14" s="65" customFormat="1" ht="12" x14ac:dyDescent="0.2">
      <c r="A42" s="60"/>
      <c r="B42" s="42"/>
      <c r="C42" s="42"/>
      <c r="D42" s="42"/>
      <c r="E42" s="42"/>
      <c r="F42" s="42"/>
      <c r="G42" s="80"/>
      <c r="H42" s="43">
        <f>SUM(H41)</f>
        <v>0</v>
      </c>
      <c r="I42" s="43">
        <f>SUM(I41)</f>
        <v>0</v>
      </c>
      <c r="J42" s="43">
        <f>SUM(J41)</f>
        <v>560</v>
      </c>
      <c r="K42" s="43"/>
      <c r="L42" s="44"/>
      <c r="M42" s="44"/>
      <c r="N42" s="42"/>
    </row>
    <row r="43" spans="1:14" s="65" customFormat="1" ht="24" x14ac:dyDescent="0.2">
      <c r="A43" s="60"/>
      <c r="B43" s="42"/>
      <c r="C43" s="42"/>
      <c r="D43" s="42"/>
      <c r="E43" s="42"/>
      <c r="F43" s="42"/>
      <c r="G43" s="77" t="s">
        <v>20</v>
      </c>
      <c r="H43" s="83">
        <f>SUM(H42:I42)*14</f>
        <v>0</v>
      </c>
      <c r="I43" s="84"/>
      <c r="J43" s="33">
        <f>SUM(J42)</f>
        <v>560</v>
      </c>
      <c r="K43" s="43"/>
      <c r="L43" s="44"/>
      <c r="M43" s="44"/>
      <c r="N43" s="42"/>
    </row>
    <row r="44" spans="1:14" s="70" customFormat="1" ht="12" x14ac:dyDescent="0.2">
      <c r="A44" s="66"/>
      <c r="B44" s="67"/>
      <c r="C44" s="67"/>
      <c r="D44" s="67"/>
      <c r="E44" s="67"/>
      <c r="F44" s="67"/>
      <c r="G44" s="81"/>
      <c r="H44" s="66"/>
      <c r="I44" s="66"/>
      <c r="J44" s="66"/>
      <c r="K44" s="68"/>
      <c r="L44" s="69"/>
      <c r="M44" s="69"/>
      <c r="N44" s="67"/>
    </row>
    <row r="45" spans="1:14" s="70" customFormat="1" ht="12" x14ac:dyDescent="0.2">
      <c r="A45" s="71" t="s">
        <v>19</v>
      </c>
      <c r="B45" s="67"/>
      <c r="C45" s="67"/>
      <c r="D45" s="67"/>
      <c r="E45" s="67"/>
      <c r="F45" s="67"/>
      <c r="G45" s="81"/>
      <c r="H45" s="66"/>
      <c r="I45" s="66"/>
      <c r="J45" s="66"/>
      <c r="K45" s="68"/>
      <c r="L45" s="69"/>
      <c r="M45" s="69"/>
      <c r="N45" s="67"/>
    </row>
    <row r="46" spans="1:14" s="64" customFormat="1" ht="12" x14ac:dyDescent="0.2">
      <c r="A46" s="61">
        <v>3</v>
      </c>
      <c r="B46" s="45" t="s">
        <v>106</v>
      </c>
      <c r="C46" s="45" t="s">
        <v>125</v>
      </c>
      <c r="D46" s="45" t="s">
        <v>53</v>
      </c>
      <c r="E46" s="45"/>
      <c r="F46" s="45" t="s">
        <v>29</v>
      </c>
      <c r="G46" s="49" t="s">
        <v>95</v>
      </c>
      <c r="H46" s="49">
        <v>0</v>
      </c>
      <c r="I46" s="49">
        <v>2</v>
      </c>
      <c r="J46" s="49"/>
      <c r="K46" s="49">
        <v>4</v>
      </c>
      <c r="L46" s="49" t="s">
        <v>4</v>
      </c>
      <c r="M46" s="49" t="s">
        <v>105</v>
      </c>
      <c r="N46" s="58" t="s">
        <v>112</v>
      </c>
    </row>
    <row r="47" spans="1:14" s="64" customFormat="1" ht="12" x14ac:dyDescent="0.2">
      <c r="A47" s="61">
        <v>1</v>
      </c>
      <c r="B47" s="45" t="s">
        <v>107</v>
      </c>
      <c r="C47" s="45" t="s">
        <v>126</v>
      </c>
      <c r="D47" s="45" t="s">
        <v>45</v>
      </c>
      <c r="E47" s="45"/>
      <c r="F47" s="45" t="s">
        <v>30</v>
      </c>
      <c r="G47" s="49" t="s">
        <v>95</v>
      </c>
      <c r="H47" s="49">
        <v>2</v>
      </c>
      <c r="I47" s="49">
        <v>1</v>
      </c>
      <c r="J47" s="49"/>
      <c r="K47" s="49">
        <v>5</v>
      </c>
      <c r="L47" s="49" t="s">
        <v>2</v>
      </c>
      <c r="M47" s="49" t="s">
        <v>105</v>
      </c>
      <c r="N47" s="45" t="s">
        <v>108</v>
      </c>
    </row>
    <row r="48" spans="1:14" s="64" customFormat="1" ht="12" x14ac:dyDescent="0.2">
      <c r="A48" s="61">
        <v>3</v>
      </c>
      <c r="B48" s="45" t="s">
        <v>104</v>
      </c>
      <c r="C48" s="45" t="s">
        <v>127</v>
      </c>
      <c r="D48" s="45" t="s">
        <v>50</v>
      </c>
      <c r="E48" s="45"/>
      <c r="F48" s="45" t="s">
        <v>135</v>
      </c>
      <c r="G48" s="49" t="s">
        <v>95</v>
      </c>
      <c r="H48" s="49">
        <v>2</v>
      </c>
      <c r="I48" s="49">
        <v>2</v>
      </c>
      <c r="J48" s="49"/>
      <c r="K48" s="49">
        <v>5</v>
      </c>
      <c r="L48" s="49" t="s">
        <v>2</v>
      </c>
      <c r="M48" s="49" t="s">
        <v>105</v>
      </c>
      <c r="N48" s="45" t="s">
        <v>67</v>
      </c>
    </row>
    <row r="49" spans="1:14" s="64" customFormat="1" ht="12" x14ac:dyDescent="0.2">
      <c r="A49" s="53"/>
      <c r="B49" s="46"/>
      <c r="C49" s="46"/>
      <c r="D49" s="46"/>
      <c r="E49" s="46"/>
      <c r="F49" s="46"/>
      <c r="G49" s="82"/>
      <c r="H49" s="53"/>
      <c r="I49" s="53"/>
      <c r="J49" s="53"/>
      <c r="K49" s="54"/>
      <c r="L49" s="55"/>
      <c r="M49" s="55"/>
      <c r="N49" s="46"/>
    </row>
    <row r="50" spans="1:14" s="64" customFormat="1" ht="12" x14ac:dyDescent="0.2">
      <c r="A50" s="53"/>
      <c r="B50" s="46"/>
      <c r="C50" s="46"/>
      <c r="D50" s="46"/>
      <c r="E50" s="46"/>
      <c r="F50" s="46"/>
      <c r="G50" s="82"/>
      <c r="H50" s="53"/>
      <c r="I50" s="53"/>
      <c r="J50" s="53"/>
      <c r="K50" s="54"/>
      <c r="L50" s="55"/>
      <c r="M50" s="55"/>
      <c r="N50" s="46"/>
    </row>
    <row r="51" spans="1:14" s="64" customFormat="1" ht="12" x14ac:dyDescent="0.2">
      <c r="A51" s="53"/>
      <c r="B51" s="46"/>
      <c r="C51" s="46"/>
      <c r="D51" s="46"/>
      <c r="E51" s="46"/>
      <c r="F51" s="46"/>
      <c r="G51" s="82"/>
      <c r="H51" s="54"/>
      <c r="I51" s="54"/>
      <c r="J51" s="54"/>
      <c r="K51" s="54"/>
      <c r="L51" s="55"/>
      <c r="M51" s="55"/>
      <c r="N51" s="46"/>
    </row>
  </sheetData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43:I43"/>
    <mergeCell ref="H40:I40"/>
    <mergeCell ref="H18:I18"/>
    <mergeCell ref="H29:I29"/>
    <mergeCell ref="N7:N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2017-05-03T07:35:56Z</cp:lastPrinted>
  <dcterms:created xsi:type="dcterms:W3CDTF">2016-09-01T14:49:18Z</dcterms:created>
  <dcterms:modified xsi:type="dcterms:W3CDTF">2020-08-31T06:42:57Z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