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490" windowHeight="7530" tabRatio="866"/>
  </bookViews>
  <sheets>
    <sheet name="BA után" sheetId="2" r:id="rId1"/>
  </sheets>
  <definedNames>
    <definedName name="_xlnm.Print_Area" localSheetId="0">'BA után'!$A$1:$O$68</definedName>
  </definedNames>
  <calcPr calcId="125725"/>
</workbook>
</file>

<file path=xl/calcChain.xml><?xml version="1.0" encoding="utf-8"?>
<calcChain xmlns="http://schemas.openxmlformats.org/spreadsheetml/2006/main">
  <c r="I56" i="2"/>
  <c r="H56"/>
  <c r="L56" l="1"/>
  <c r="L47"/>
  <c r="L36"/>
  <c r="L26"/>
  <c r="L16"/>
  <c r="K55"/>
  <c r="J55"/>
  <c r="K54"/>
  <c r="J54"/>
  <c r="K53"/>
  <c r="J53"/>
  <c r="K51"/>
  <c r="J51"/>
  <c r="K50"/>
  <c r="J50"/>
  <c r="K49"/>
  <c r="K56" s="1"/>
  <c r="J49"/>
  <c r="J45"/>
  <c r="K45"/>
  <c r="J46"/>
  <c r="K46"/>
  <c r="J39"/>
  <c r="K39"/>
  <c r="J40"/>
  <c r="K40"/>
  <c r="J41"/>
  <c r="K41"/>
  <c r="J42"/>
  <c r="K42"/>
  <c r="J43"/>
  <c r="K43"/>
  <c r="K38"/>
  <c r="J38"/>
  <c r="J47" s="1"/>
  <c r="K52"/>
  <c r="J52"/>
  <c r="H47"/>
  <c r="K35"/>
  <c r="K33"/>
  <c r="K32"/>
  <c r="K31"/>
  <c r="K30"/>
  <c r="K29"/>
  <c r="K28"/>
  <c r="J28"/>
  <c r="J29"/>
  <c r="J30"/>
  <c r="J31"/>
  <c r="J32"/>
  <c r="J33"/>
  <c r="J35"/>
  <c r="J62"/>
  <c r="J63" s="1"/>
  <c r="K62"/>
  <c r="H62"/>
  <c r="I62"/>
  <c r="L62"/>
  <c r="J59"/>
  <c r="K59"/>
  <c r="H59"/>
  <c r="I59"/>
  <c r="L59"/>
  <c r="I47"/>
  <c r="H48" s="1"/>
  <c r="H36"/>
  <c r="I36"/>
  <c r="J26"/>
  <c r="K26"/>
  <c r="H26"/>
  <c r="I26"/>
  <c r="J16"/>
  <c r="K16"/>
  <c r="H16"/>
  <c r="I16"/>
  <c r="H57"/>
  <c r="J27"/>
  <c r="H17"/>
  <c r="J60" l="1"/>
  <c r="K47"/>
  <c r="J48" s="1"/>
  <c r="J56"/>
  <c r="J57" s="1"/>
  <c r="H63"/>
  <c r="J17"/>
  <c r="H60"/>
  <c r="J36"/>
  <c r="K36"/>
  <c r="H27"/>
  <c r="H37"/>
  <c r="N5"/>
  <c r="J37" l="1"/>
  <c r="O5" s="1"/>
</calcChain>
</file>

<file path=xl/sharedStrings.xml><?xml version="1.0" encoding="utf-8"?>
<sst xmlns="http://schemas.openxmlformats.org/spreadsheetml/2006/main" count="363" uniqueCount="185">
  <si>
    <t>Dr. Beszeda Imre</t>
  </si>
  <si>
    <t>10 félév</t>
  </si>
  <si>
    <t>Heti</t>
  </si>
  <si>
    <t>Féléves</t>
  </si>
  <si>
    <t>Megszerezhető szakképzettség:</t>
  </si>
  <si>
    <t>Képzés óraszáma:</t>
  </si>
  <si>
    <t>2017 szeptemberétől</t>
  </si>
  <si>
    <t>Félév</t>
  </si>
  <si>
    <t>Tantárgy kódja</t>
  </si>
  <si>
    <t>Tantárgy neve</t>
  </si>
  <si>
    <t>Tantárgy angol neve</t>
  </si>
  <si>
    <t>Előfeltétel</t>
  </si>
  <si>
    <t>Tantárgyfelelős</t>
  </si>
  <si>
    <t>Tantárgy-felelős intézet kódja</t>
  </si>
  <si>
    <t>Heti óraszám nappali tagozaton</t>
  </si>
  <si>
    <t>Féléves óraszám levelezős képzésben</t>
  </si>
  <si>
    <t>Kredit</t>
  </si>
  <si>
    <t>Félévi köv.</t>
  </si>
  <si>
    <t xml:space="preserve"> Tantárgy típusa</t>
  </si>
  <si>
    <t>Ekvivalencia</t>
  </si>
  <si>
    <t>E</t>
  </si>
  <si>
    <t>Gy</t>
  </si>
  <si>
    <t>TO1001</t>
  </si>
  <si>
    <t>Alkalmazott matematika és módszerei I.</t>
  </si>
  <si>
    <t>Applied Mathematics 1</t>
  </si>
  <si>
    <t>Dr. Blahota István</t>
  </si>
  <si>
    <t>G</t>
  </si>
  <si>
    <t>A</t>
  </si>
  <si>
    <t>FIO1003</t>
  </si>
  <si>
    <t>Mechanika</t>
  </si>
  <si>
    <t>Mechanics</t>
  </si>
  <si>
    <t>MAI</t>
  </si>
  <si>
    <t>K</t>
  </si>
  <si>
    <t>FIO1004</t>
  </si>
  <si>
    <t>Mechanika gyakorlat</t>
  </si>
  <si>
    <t>Mechanics Practical</t>
  </si>
  <si>
    <t>FIO1005</t>
  </si>
  <si>
    <t>Fizikai alapmérések</t>
  </si>
  <si>
    <t>Introduction to Physics Labs</t>
  </si>
  <si>
    <t>Féléves óraszám:</t>
  </si>
  <si>
    <t>TO1002</t>
  </si>
  <si>
    <t>Alkalmazott matematika és módszerei II.</t>
  </si>
  <si>
    <t>Applied Mathematics 2</t>
  </si>
  <si>
    <t>Dr. Nagy Károly</t>
  </si>
  <si>
    <t>TO1011</t>
  </si>
  <si>
    <t>Környezettani alapismeretek</t>
  </si>
  <si>
    <t>Introduction to Environmental Science</t>
  </si>
  <si>
    <t>Dr. Kiss Ferenc</t>
  </si>
  <si>
    <t>FIO1002</t>
  </si>
  <si>
    <t>Matematikai módszerek a fizikában</t>
  </si>
  <si>
    <t>Mathematical Methods in Physics</t>
  </si>
  <si>
    <t>Dr. Tarján Péter</t>
  </si>
  <si>
    <t>FIO1006</t>
  </si>
  <si>
    <t>Mechanika labor</t>
  </si>
  <si>
    <t>Mechanics Lab</t>
  </si>
  <si>
    <t>FIO1007</t>
  </si>
  <si>
    <t>Termodinamika</t>
  </si>
  <si>
    <t>Thermodynamics and Statistical Physics</t>
  </si>
  <si>
    <t>Dr. Stonawski Tamás</t>
  </si>
  <si>
    <t>FIO1008</t>
  </si>
  <si>
    <t>Termodinamika gyakorlat</t>
  </si>
  <si>
    <t>Thermodynamics and Statistical Physics Practical</t>
  </si>
  <si>
    <t>FIO1009</t>
  </si>
  <si>
    <t>Hőtan labor</t>
  </si>
  <si>
    <t>Thermodynamics Lab</t>
  </si>
  <si>
    <t>FIO1010</t>
  </si>
  <si>
    <t>Elektromágnesség</t>
  </si>
  <si>
    <t>Electricity &amp; Magnetism</t>
  </si>
  <si>
    <t>FIO1011</t>
  </si>
  <si>
    <t>Elektromágnesség gyakorlat</t>
  </si>
  <si>
    <t>Electricity &amp; Magnetism Practical</t>
  </si>
  <si>
    <t>TO1003</t>
  </si>
  <si>
    <t>Biológia alapismeretek I. *</t>
  </si>
  <si>
    <t>Introduction to Biology 1 *</t>
  </si>
  <si>
    <t>Dr. János István</t>
  </si>
  <si>
    <t>TO1006</t>
  </si>
  <si>
    <t>Földtudományi alapismeretek I*</t>
  </si>
  <si>
    <t>Introduction to Earth Science 1 *</t>
  </si>
  <si>
    <t>Bácskainé dr. Pristyák Erika</t>
  </si>
  <si>
    <t>TO1009</t>
  </si>
  <si>
    <t>Kémiai alapismeretek I.  *</t>
  </si>
  <si>
    <t>Introduction to Chemistry 1 *</t>
  </si>
  <si>
    <t>Dr. Simon Csaba</t>
  </si>
  <si>
    <t>FIO1012</t>
  </si>
  <si>
    <t>Elektromágnesség labor</t>
  </si>
  <si>
    <t>Electricity &amp; Magnetism Lab</t>
  </si>
  <si>
    <t>FIO1013</t>
  </si>
  <si>
    <t>Optika</t>
  </si>
  <si>
    <t>Optics</t>
  </si>
  <si>
    <t>FIO1014</t>
  </si>
  <si>
    <t>Optika gyakorlat</t>
  </si>
  <si>
    <t>Optics Practical</t>
  </si>
  <si>
    <t>FIO1015</t>
  </si>
  <si>
    <t>Optika labor</t>
  </si>
  <si>
    <t>Optics Lab</t>
  </si>
  <si>
    <t>FIO2002</t>
  </si>
  <si>
    <t>Épített környezet védelme **</t>
  </si>
  <si>
    <t>B</t>
  </si>
  <si>
    <t>FIO2001</t>
  </si>
  <si>
    <t>Talaj és légkör fizikája **</t>
  </si>
  <si>
    <t>* a csillaggal jelölt tárgyakból kettőt kell választani</t>
  </si>
  <si>
    <t>* choose 2 out of 3</t>
  </si>
  <si>
    <t>** kredithiány pótlására szolgáló tantárgy</t>
  </si>
  <si>
    <t>** supplementary courses in case of insufficient credits</t>
  </si>
  <si>
    <t>FIO1016</t>
  </si>
  <si>
    <t>Atom- és magfizika</t>
  </si>
  <si>
    <t>Atomic Physics</t>
  </si>
  <si>
    <t>FIO1017</t>
  </si>
  <si>
    <t>Atom- és magfizika gyakorlat</t>
  </si>
  <si>
    <t>Atomic Physics Practical</t>
  </si>
  <si>
    <t>FIO1018</t>
  </si>
  <si>
    <t>Atom- és magfizika labor</t>
  </si>
  <si>
    <t>FIO8001</t>
  </si>
  <si>
    <t>A fizikatanulás és -tanítás folyamata I.</t>
  </si>
  <si>
    <t>Teaching and Learning Physics 1</t>
  </si>
  <si>
    <t>FIO2003</t>
  </si>
  <si>
    <t>Energiatermelés, energiagazdálkodás **</t>
  </si>
  <si>
    <t>Energy Production, Energy Management</t>
  </si>
  <si>
    <t>FIO1019</t>
  </si>
  <si>
    <t>Anyagszerkezet</t>
  </si>
  <si>
    <t>The Structure of Matter</t>
  </si>
  <si>
    <t>Dr. Dezső Gergely</t>
  </si>
  <si>
    <t>FIO1020</t>
  </si>
  <si>
    <t>Csillagászat</t>
  </si>
  <si>
    <t>Astronomy</t>
  </si>
  <si>
    <t>FIO1022</t>
  </si>
  <si>
    <t>Környezetfizika</t>
  </si>
  <si>
    <t>Environmental Physics</t>
  </si>
  <si>
    <t>FIO2004</t>
  </si>
  <si>
    <t>Nuclear Technologies</t>
  </si>
  <si>
    <t>FIO8002</t>
  </si>
  <si>
    <t>A kísérletezés, megfigyelés, szemléltetés módszertana</t>
  </si>
  <si>
    <t>Methodology of experimentation, observation and demonstration</t>
  </si>
  <si>
    <t>FIO8003</t>
  </si>
  <si>
    <t>Gyakorlatok a szaktanári kompetenciák fejlesztéséhez</t>
  </si>
  <si>
    <t>Methodological Bases of Teaching Pedagogy</t>
  </si>
  <si>
    <t>FIO1025</t>
  </si>
  <si>
    <t>Mindennapi fizika</t>
  </si>
  <si>
    <t>Everyday Physics</t>
  </si>
  <si>
    <t>FIO1023</t>
  </si>
  <si>
    <t>Modern fizikai alapismeretek I.</t>
  </si>
  <si>
    <t>FIO1024</t>
  </si>
  <si>
    <t>Számítógép használata a fizikában</t>
  </si>
  <si>
    <t>Computers in Physics</t>
  </si>
  <si>
    <t>FIO8004</t>
  </si>
  <si>
    <t>Fizikai problémák megoldási módszerei</t>
  </si>
  <si>
    <t>Methods for Solving Physics Problems</t>
  </si>
  <si>
    <t>FIO1029</t>
  </si>
  <si>
    <t>Elektronikai alapok</t>
  </si>
  <si>
    <t>Introduction to Electronics</t>
  </si>
  <si>
    <t>FIO1028</t>
  </si>
  <si>
    <t>Elemi fizika</t>
  </si>
  <si>
    <t>Elementary Physics</t>
  </si>
  <si>
    <t>FIO1026</t>
  </si>
  <si>
    <t>Modern fizikai alapismeretek II.</t>
  </si>
  <si>
    <t>Introduction to Modern Physics 2</t>
  </si>
  <si>
    <t>FIO4000</t>
  </si>
  <si>
    <t>Szakmai zárószigorlat</t>
  </si>
  <si>
    <t>Final comprehensive exam</t>
  </si>
  <si>
    <t>FIO2101</t>
  </si>
  <si>
    <t>Szakdolgozat I.</t>
  </si>
  <si>
    <t>Thesis Work 1</t>
  </si>
  <si>
    <t>FIO2102</t>
  </si>
  <si>
    <t>Szakdolgozat II.</t>
  </si>
  <si>
    <t>Thesis Work 2</t>
  </si>
  <si>
    <t>Alapfokozat és szakképzettség birtokában 2 szakos tanári szakképzettség megszerzése kreditbeszámítással</t>
  </si>
  <si>
    <t xml:space="preserve">Képzési idő: </t>
  </si>
  <si>
    <t>Tanulmányi idő:</t>
  </si>
  <si>
    <t>7 félév</t>
  </si>
  <si>
    <t>Elismerés után teljesítendő kreditek:</t>
  </si>
  <si>
    <t>Általános iskolai tanár</t>
  </si>
  <si>
    <t xml:space="preserve">Atomic and Nuclear Physics Lab </t>
  </si>
  <si>
    <t>Introduction to Modern Physics 1</t>
  </si>
  <si>
    <t>Nukleáris technológia</t>
  </si>
  <si>
    <t>Protection of the Built Environment</t>
  </si>
  <si>
    <t>Physics of the Soil and of the Atmosphere</t>
  </si>
  <si>
    <t>Osztatlan tanárképzési szak: fizikatanár (természettudományi gyakorlatok)</t>
  </si>
  <si>
    <t>Szakfelelős: Dr. Beszeda Imre</t>
  </si>
  <si>
    <t>MII</t>
  </si>
  <si>
    <t>KOI</t>
  </si>
  <si>
    <t>FTI</t>
  </si>
  <si>
    <t>Dr. Ferenczi István</t>
  </si>
  <si>
    <t>S</t>
  </si>
  <si>
    <t>Dr. Halász Judit</t>
  </si>
  <si>
    <t>Dr. Varga Klára</t>
  </si>
</sst>
</file>

<file path=xl/styles.xml><?xml version="1.0" encoding="utf-8"?>
<styleSheet xmlns="http://schemas.openxmlformats.org/spreadsheetml/2006/main">
  <fonts count="23">
    <font>
      <sz val="11"/>
      <color theme="1"/>
      <name val="Calibri"/>
      <charset val="238"/>
      <scheme val="minor"/>
    </font>
    <font>
      <sz val="10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sz val="10"/>
      <name val="Arial"/>
      <family val="2"/>
      <charset val="238"/>
    </font>
    <font>
      <sz val="11"/>
      <color indexed="8"/>
      <name val="Arial"/>
      <family val="2"/>
      <charset val="238"/>
    </font>
    <font>
      <b/>
      <sz val="11"/>
      <name val="Arial"/>
      <family val="2"/>
      <charset val="238"/>
    </font>
    <font>
      <b/>
      <sz val="8"/>
      <color indexed="9"/>
      <name val="Arial"/>
      <family val="2"/>
      <charset val="238"/>
    </font>
    <font>
      <b/>
      <sz val="11"/>
      <color indexed="8"/>
      <name val="Arial"/>
      <family val="2"/>
      <charset val="238"/>
    </font>
    <font>
      <b/>
      <sz val="10"/>
      <name val="Arial"/>
      <family val="2"/>
      <charset val="238"/>
    </font>
    <font>
      <sz val="9"/>
      <name val="Arial"/>
      <family val="2"/>
      <charset val="238"/>
    </font>
    <font>
      <sz val="11"/>
      <name val="Arial"/>
      <family val="2"/>
      <charset val="238"/>
    </font>
    <font>
      <sz val="11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9"/>
      <name val="Arial"/>
      <family val="2"/>
      <charset val="238"/>
    </font>
    <font>
      <b/>
      <sz val="11"/>
      <name val="Arial"/>
      <family val="2"/>
      <charset val="238"/>
    </font>
    <font>
      <b/>
      <sz val="12"/>
      <color rgb="FF000000"/>
      <name val="Arial"/>
      <family val="2"/>
      <charset val="238"/>
    </font>
    <font>
      <b/>
      <sz val="10"/>
      <color rgb="FFFF0000"/>
      <name val="Arial"/>
      <family val="2"/>
      <charset val="238"/>
    </font>
    <font>
      <sz val="9"/>
      <color indexed="8"/>
      <name val="Arial"/>
      <family val="2"/>
      <charset val="238"/>
    </font>
    <font>
      <b/>
      <sz val="9"/>
      <color indexed="8"/>
      <name val="Arial"/>
      <family val="2"/>
      <charset val="238"/>
    </font>
    <font>
      <sz val="9"/>
      <color rgb="FFFF0000"/>
      <name val="Arial"/>
      <family val="2"/>
      <charset val="238"/>
    </font>
    <font>
      <b/>
      <sz val="9"/>
      <color rgb="FFFF0000"/>
      <name val="Arial"/>
      <family val="2"/>
      <charset val="238"/>
    </font>
    <font>
      <sz val="9"/>
      <color rgb="FFFF0000"/>
      <name val="Calibri"/>
      <family val="2"/>
      <charset val="238"/>
      <scheme val="minor"/>
    </font>
    <font>
      <b/>
      <sz val="9"/>
      <name val="Arial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39994506668294322"/>
        <bgColor indexed="64"/>
      </patternFill>
    </fill>
    <fill>
      <patternFill patternType="solid">
        <fgColor theme="4" tint="-0.499984740745262"/>
        <bgColor indexed="9"/>
      </patternFill>
    </fill>
    <fill>
      <patternFill patternType="solid">
        <fgColor theme="3" tint="0.7999511703848384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-0.499984740745262"/>
        <bgColor indexed="64"/>
      </patternFill>
    </fill>
  </fills>
  <borders count="34">
    <border>
      <left/>
      <right/>
      <top/>
      <bottom/>
      <diagonal/>
    </border>
    <border>
      <left/>
      <right/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indexed="22"/>
      </top>
      <bottom style="thin">
        <color indexed="22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 style="thin">
        <color indexed="22"/>
      </bottom>
      <diagonal/>
    </border>
    <border>
      <left style="thin">
        <color theme="0"/>
      </left>
      <right/>
      <top/>
      <bottom style="thin">
        <color indexed="22"/>
      </bottom>
      <diagonal/>
    </border>
    <border>
      <left/>
      <right style="thin">
        <color theme="0"/>
      </right>
      <top/>
      <bottom style="thin">
        <color indexed="22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theme="0"/>
      </right>
      <top/>
      <bottom/>
      <diagonal/>
    </border>
    <border>
      <left style="thin">
        <color indexed="64"/>
      </left>
      <right style="thin">
        <color theme="0"/>
      </right>
      <top/>
      <bottom style="thin">
        <color indexed="22"/>
      </bottom>
      <diagonal/>
    </border>
    <border>
      <left/>
      <right style="thin">
        <color indexed="64"/>
      </right>
      <top/>
      <bottom style="thin">
        <color indexed="22"/>
      </bottom>
      <diagonal/>
    </border>
    <border>
      <left style="thin">
        <color indexed="64"/>
      </left>
      <right style="thin">
        <color theme="0" tint="-0.24994659260841701"/>
      </right>
      <top style="thin">
        <color indexed="22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indexed="22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indexed="64"/>
      </right>
      <top style="thin">
        <color indexed="22"/>
      </top>
      <bottom style="thin">
        <color theme="0" tint="-0.24994659260841701"/>
      </bottom>
      <diagonal/>
    </border>
    <border>
      <left style="thin">
        <color indexed="64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64"/>
      </left>
      <right style="thin">
        <color theme="0" tint="-0.24994659260841701"/>
      </right>
      <top style="thin">
        <color theme="0" tint="-0.24994659260841701"/>
      </top>
      <bottom style="thin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indexed="64"/>
      </bottom>
      <diagonal/>
    </border>
    <border>
      <left style="thin">
        <color theme="0" tint="-0.24994659260841701"/>
      </left>
      <right style="thin">
        <color indexed="64"/>
      </right>
      <top style="thin">
        <color theme="0" tint="-0.24994659260841701"/>
      </top>
      <bottom style="thin">
        <color indexed="64"/>
      </bottom>
      <diagonal/>
    </border>
    <border>
      <left/>
      <right style="thin">
        <color theme="0" tint="-0.24994659260841701"/>
      </right>
      <top style="thin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indexed="64"/>
      </right>
      <top style="thin">
        <color indexed="64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indexed="64"/>
      </right>
      <top style="thin">
        <color theme="0" tint="-0.24994659260841701"/>
      </top>
      <bottom/>
      <diagonal/>
    </border>
  </borders>
  <cellStyleXfs count="2">
    <xf numFmtId="0" fontId="0" fillId="0" borderId="0"/>
    <xf numFmtId="0" fontId="3" fillId="0" borderId="0"/>
  </cellStyleXfs>
  <cellXfs count="137">
    <xf numFmtId="0" fontId="0" fillId="0" borderId="0" xfId="0"/>
    <xf numFmtId="1" fontId="1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vertical="center" wrapText="1"/>
    </xf>
    <xf numFmtId="1" fontId="1" fillId="0" borderId="0" xfId="0" applyNumberFormat="1" applyFont="1" applyAlignment="1">
      <alignment horizontal="center" vertical="center"/>
    </xf>
    <xf numFmtId="1" fontId="2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1" fontId="6" fillId="5" borderId="1" xfId="0" applyNumberFormat="1" applyFont="1" applyFill="1" applyBorder="1" applyAlignment="1" applyProtection="1">
      <alignment horizontal="center" vertical="center" wrapText="1"/>
      <protection locked="0"/>
    </xf>
    <xf numFmtId="1" fontId="6" fillId="5" borderId="5" xfId="0" applyNumberFormat="1" applyFont="1" applyFill="1" applyBorder="1" applyAlignment="1">
      <alignment horizontal="center" vertical="center"/>
    </xf>
    <xf numFmtId="0" fontId="0" fillId="0" borderId="0" xfId="0" applyFill="1" applyBorder="1"/>
    <xf numFmtId="1" fontId="2" fillId="0" borderId="0" xfId="0" applyNumberFormat="1" applyFont="1" applyFill="1" applyAlignment="1">
      <alignment horizontal="center" vertical="center"/>
    </xf>
    <xf numFmtId="0" fontId="4" fillId="0" borderId="2" xfId="0" applyFont="1" applyFill="1" applyBorder="1" applyAlignment="1">
      <alignment vertical="center" wrapText="1"/>
    </xf>
    <xf numFmtId="0" fontId="12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vertical="center" wrapText="1"/>
    </xf>
    <xf numFmtId="1" fontId="1" fillId="0" borderId="0" xfId="0" applyNumberFormat="1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Fill="1"/>
    <xf numFmtId="1" fontId="1" fillId="0" borderId="10" xfId="0" applyNumberFormat="1" applyFont="1" applyBorder="1" applyAlignment="1">
      <alignment vertical="center"/>
    </xf>
    <xf numFmtId="0" fontId="3" fillId="0" borderId="11" xfId="0" applyFont="1" applyFill="1" applyBorder="1" applyAlignment="1">
      <alignment vertical="center"/>
    </xf>
    <xf numFmtId="1" fontId="1" fillId="0" borderId="12" xfId="0" applyNumberFormat="1" applyFont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8" fillId="0" borderId="12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center" vertical="center"/>
    </xf>
    <xf numFmtId="0" fontId="1" fillId="0" borderId="0" xfId="0" applyFont="1" applyBorder="1" applyAlignment="1">
      <alignment vertical="center" wrapText="1"/>
    </xf>
    <xf numFmtId="1" fontId="17" fillId="0" borderId="17" xfId="0" applyNumberFormat="1" applyFont="1" applyFill="1" applyBorder="1" applyAlignment="1">
      <alignment vertical="center" wrapText="1"/>
    </xf>
    <xf numFmtId="0" fontId="13" fillId="0" borderId="18" xfId="1" applyFont="1" applyBorder="1" applyAlignment="1">
      <alignment horizontal="left" vertical="center" wrapText="1"/>
    </xf>
    <xf numFmtId="0" fontId="13" fillId="0" borderId="18" xfId="0" applyFont="1" applyBorder="1" applyAlignment="1">
      <alignment horizontal="left" vertical="center" wrapText="1"/>
    </xf>
    <xf numFmtId="0" fontId="17" fillId="0" borderId="19" xfId="0" applyFont="1" applyFill="1" applyBorder="1" applyAlignment="1">
      <alignment vertical="center" wrapText="1"/>
    </xf>
    <xf numFmtId="0" fontId="17" fillId="0" borderId="19" xfId="0" applyFont="1" applyFill="1" applyBorder="1" applyAlignment="1">
      <alignment horizontal="center" vertical="center" wrapText="1"/>
    </xf>
    <xf numFmtId="1" fontId="17" fillId="0" borderId="19" xfId="0" applyNumberFormat="1" applyFont="1" applyFill="1" applyBorder="1" applyAlignment="1">
      <alignment horizontal="center" vertical="center" wrapText="1"/>
    </xf>
    <xf numFmtId="0" fontId="17" fillId="0" borderId="20" xfId="0" applyFont="1" applyFill="1" applyBorder="1" applyAlignment="1">
      <alignment vertical="center" wrapText="1"/>
    </xf>
    <xf numFmtId="1" fontId="17" fillId="0" borderId="21" xfId="0" applyNumberFormat="1" applyFont="1" applyFill="1" applyBorder="1" applyAlignment="1">
      <alignment vertical="center" wrapText="1"/>
    </xf>
    <xf numFmtId="0" fontId="13" fillId="0" borderId="22" xfId="0" applyFont="1" applyBorder="1" applyAlignment="1">
      <alignment horizontal="left" vertical="center" wrapText="1"/>
    </xf>
    <xf numFmtId="0" fontId="17" fillId="0" borderId="22" xfId="0" applyFont="1" applyFill="1" applyBorder="1" applyAlignment="1">
      <alignment vertical="center" wrapText="1"/>
    </xf>
    <xf numFmtId="0" fontId="17" fillId="0" borderId="22" xfId="0" applyFont="1" applyFill="1" applyBorder="1" applyAlignment="1">
      <alignment horizontal="center" vertical="center" wrapText="1"/>
    </xf>
    <xf numFmtId="1" fontId="17" fillId="0" borderId="22" xfId="0" applyNumberFormat="1" applyFont="1" applyFill="1" applyBorder="1" applyAlignment="1">
      <alignment horizontal="center" vertical="center" wrapText="1"/>
    </xf>
    <xf numFmtId="0" fontId="17" fillId="0" borderId="23" xfId="0" applyFont="1" applyFill="1" applyBorder="1" applyAlignment="1">
      <alignment vertical="center" wrapText="1"/>
    </xf>
    <xf numFmtId="1" fontId="17" fillId="2" borderId="21" xfId="0" applyNumberFormat="1" applyFont="1" applyFill="1" applyBorder="1" applyAlignment="1">
      <alignment vertical="center" wrapText="1"/>
    </xf>
    <xf numFmtId="0" fontId="17" fillId="2" borderId="22" xfId="0" applyFont="1" applyFill="1" applyBorder="1" applyAlignment="1">
      <alignment vertical="center" wrapText="1"/>
    </xf>
    <xf numFmtId="1" fontId="18" fillId="2" borderId="22" xfId="0" applyNumberFormat="1" applyFont="1" applyFill="1" applyBorder="1" applyAlignment="1">
      <alignment horizontal="center" vertical="center" wrapText="1"/>
    </xf>
    <xf numFmtId="1" fontId="17" fillId="2" borderId="22" xfId="0" applyNumberFormat="1" applyFont="1" applyFill="1" applyBorder="1" applyAlignment="1">
      <alignment horizontal="center" vertical="center" wrapText="1"/>
    </xf>
    <xf numFmtId="0" fontId="17" fillId="2" borderId="22" xfId="0" applyFont="1" applyFill="1" applyBorder="1" applyAlignment="1">
      <alignment horizontal="center" vertical="center" wrapText="1"/>
    </xf>
    <xf numFmtId="0" fontId="17" fillId="2" borderId="23" xfId="0" applyFont="1" applyFill="1" applyBorder="1" applyAlignment="1">
      <alignment vertical="center" wrapText="1"/>
    </xf>
    <xf numFmtId="0" fontId="19" fillId="2" borderId="22" xfId="0" applyFont="1" applyFill="1" applyBorder="1" applyAlignment="1">
      <alignment vertical="center" wrapText="1"/>
    </xf>
    <xf numFmtId="1" fontId="17" fillId="6" borderId="21" xfId="0" applyNumberFormat="1" applyFont="1" applyFill="1" applyBorder="1" applyAlignment="1">
      <alignment vertical="center" wrapText="1"/>
    </xf>
    <xf numFmtId="0" fontId="17" fillId="6" borderId="22" xfId="0" applyFont="1" applyFill="1" applyBorder="1" applyAlignment="1">
      <alignment vertical="center" wrapText="1"/>
    </xf>
    <xf numFmtId="0" fontId="17" fillId="8" borderId="22" xfId="0" applyFont="1" applyFill="1" applyBorder="1" applyAlignment="1">
      <alignment horizontal="center" vertical="center" wrapText="1"/>
    </xf>
    <xf numFmtId="1" fontId="17" fillId="6" borderId="22" xfId="0" applyNumberFormat="1" applyFont="1" applyFill="1" applyBorder="1" applyAlignment="1">
      <alignment horizontal="center" vertical="center" wrapText="1"/>
    </xf>
    <xf numFmtId="1" fontId="17" fillId="8" borderId="22" xfId="0" applyNumberFormat="1" applyFont="1" applyFill="1" applyBorder="1" applyAlignment="1">
      <alignment horizontal="center" vertical="center" wrapText="1"/>
    </xf>
    <xf numFmtId="0" fontId="17" fillId="6" borderId="22" xfId="0" applyFont="1" applyFill="1" applyBorder="1" applyAlignment="1">
      <alignment horizontal="center" vertical="center" wrapText="1"/>
    </xf>
    <xf numFmtId="0" fontId="17" fillId="6" borderId="23" xfId="0" applyFont="1" applyFill="1" applyBorder="1" applyAlignment="1">
      <alignment vertical="center" wrapText="1"/>
    </xf>
    <xf numFmtId="0" fontId="17" fillId="0" borderId="22" xfId="0" applyFont="1" applyFill="1" applyBorder="1" applyAlignment="1">
      <alignment horizontal="left" vertical="center" wrapText="1"/>
    </xf>
    <xf numFmtId="0" fontId="17" fillId="6" borderId="21" xfId="0" applyFont="1" applyFill="1" applyBorder="1" applyAlignment="1">
      <alignment vertical="center" wrapText="1"/>
    </xf>
    <xf numFmtId="1" fontId="13" fillId="8" borderId="22" xfId="0" applyNumberFormat="1" applyFont="1" applyFill="1" applyBorder="1" applyAlignment="1">
      <alignment horizontal="center" vertical="center" wrapText="1"/>
    </xf>
    <xf numFmtId="0" fontId="17" fillId="7" borderId="22" xfId="0" applyFont="1" applyFill="1" applyBorder="1" applyAlignment="1">
      <alignment vertical="center" wrapText="1"/>
    </xf>
    <xf numFmtId="0" fontId="13" fillId="0" borderId="22" xfId="0" applyFont="1" applyFill="1" applyBorder="1" applyAlignment="1">
      <alignment vertical="center" wrapText="1"/>
    </xf>
    <xf numFmtId="1" fontId="13" fillId="0" borderId="22" xfId="0" applyNumberFormat="1" applyFont="1" applyFill="1" applyBorder="1" applyAlignment="1">
      <alignment horizontal="center" vertical="center" wrapText="1"/>
    </xf>
    <xf numFmtId="0" fontId="13" fillId="0" borderId="22" xfId="0" applyFont="1" applyFill="1" applyBorder="1" applyAlignment="1">
      <alignment horizontal="center" vertical="center" wrapText="1"/>
    </xf>
    <xf numFmtId="0" fontId="17" fillId="8" borderId="22" xfId="0" applyFont="1" applyFill="1" applyBorder="1" applyAlignment="1">
      <alignment vertical="center" wrapText="1"/>
    </xf>
    <xf numFmtId="1" fontId="17" fillId="7" borderId="21" xfId="0" applyNumberFormat="1" applyFont="1" applyFill="1" applyBorder="1" applyAlignment="1">
      <alignment vertical="center" wrapText="1"/>
    </xf>
    <xf numFmtId="1" fontId="18" fillId="7" borderId="22" xfId="0" applyNumberFormat="1" applyFont="1" applyFill="1" applyBorder="1" applyAlignment="1">
      <alignment horizontal="center" vertical="center" wrapText="1"/>
    </xf>
    <xf numFmtId="0" fontId="17" fillId="7" borderId="22" xfId="0" applyFont="1" applyFill="1" applyBorder="1" applyAlignment="1">
      <alignment horizontal="center" vertical="center" wrapText="1"/>
    </xf>
    <xf numFmtId="0" fontId="17" fillId="7" borderId="23" xfId="0" applyFont="1" applyFill="1" applyBorder="1" applyAlignment="1">
      <alignment vertical="center" wrapText="1"/>
    </xf>
    <xf numFmtId="1" fontId="18" fillId="0" borderId="22" xfId="0" applyNumberFormat="1" applyFont="1" applyFill="1" applyBorder="1" applyAlignment="1">
      <alignment horizontal="center" vertical="center" wrapText="1"/>
    </xf>
    <xf numFmtId="0" fontId="17" fillId="0" borderId="26" xfId="0" applyFont="1" applyFill="1" applyBorder="1" applyAlignment="1">
      <alignment vertical="center" wrapText="1"/>
    </xf>
    <xf numFmtId="0" fontId="15" fillId="3" borderId="27" xfId="0" applyFont="1" applyFill="1" applyBorder="1"/>
    <xf numFmtId="0" fontId="1" fillId="3" borderId="28" xfId="0" applyFont="1" applyFill="1" applyBorder="1" applyAlignment="1">
      <alignment vertical="center"/>
    </xf>
    <xf numFmtId="0" fontId="3" fillId="3" borderId="28" xfId="0" applyFont="1" applyFill="1" applyBorder="1" applyAlignment="1">
      <alignment vertical="center"/>
    </xf>
    <xf numFmtId="1" fontId="3" fillId="3" borderId="28" xfId="0" applyNumberFormat="1" applyFont="1" applyFill="1" applyBorder="1" applyAlignment="1">
      <alignment horizontal="center" vertical="center"/>
    </xf>
    <xf numFmtId="1" fontId="3" fillId="0" borderId="28" xfId="0" applyNumberFormat="1" applyFont="1" applyFill="1" applyBorder="1" applyAlignment="1">
      <alignment horizontal="center" vertical="center"/>
    </xf>
    <xf numFmtId="1" fontId="8" fillId="0" borderId="28" xfId="0" applyNumberFormat="1" applyFont="1" applyFill="1" applyBorder="1" applyAlignment="1">
      <alignment horizontal="center" vertical="center"/>
    </xf>
    <xf numFmtId="0" fontId="3" fillId="0" borderId="28" xfId="0" applyFont="1" applyFill="1" applyBorder="1" applyAlignment="1">
      <alignment horizontal="center" vertical="center"/>
    </xf>
    <xf numFmtId="0" fontId="13" fillId="0" borderId="29" xfId="0" applyFont="1" applyFill="1" applyBorder="1" applyAlignment="1">
      <alignment horizontal="right" vertical="center"/>
    </xf>
    <xf numFmtId="0" fontId="4" fillId="0" borderId="22" xfId="0" applyFont="1" applyBorder="1" applyAlignment="1">
      <alignment vertical="center"/>
    </xf>
    <xf numFmtId="0" fontId="3" fillId="0" borderId="22" xfId="0" applyFont="1" applyFill="1" applyBorder="1" applyAlignment="1">
      <alignment vertical="center"/>
    </xf>
    <xf numFmtId="1" fontId="3" fillId="0" borderId="22" xfId="0" applyNumberFormat="1" applyFont="1" applyFill="1" applyBorder="1" applyAlignment="1">
      <alignment horizontal="center" vertical="center"/>
    </xf>
    <xf numFmtId="1" fontId="2" fillId="0" borderId="22" xfId="0" applyNumberFormat="1" applyFont="1" applyBorder="1" applyAlignment="1">
      <alignment horizontal="center" vertical="center"/>
    </xf>
    <xf numFmtId="0" fontId="3" fillId="0" borderId="22" xfId="0" applyFont="1" applyFill="1" applyBorder="1" applyAlignment="1">
      <alignment horizontal="center" vertical="center"/>
    </xf>
    <xf numFmtId="0" fontId="9" fillId="0" borderId="23" xfId="0" applyFont="1" applyFill="1" applyBorder="1" applyAlignment="1">
      <alignment horizontal="right" vertical="center"/>
    </xf>
    <xf numFmtId="0" fontId="4" fillId="0" borderId="30" xfId="0" applyFont="1" applyBorder="1" applyAlignment="1">
      <alignment vertical="center"/>
    </xf>
    <xf numFmtId="0" fontId="4" fillId="0" borderId="22" xfId="0" applyFont="1" applyBorder="1" applyAlignment="1">
      <alignment horizontal="left" vertical="center"/>
    </xf>
    <xf numFmtId="1" fontId="16" fillId="0" borderId="22" xfId="0" applyNumberFormat="1" applyFont="1" applyFill="1" applyBorder="1" applyAlignment="1">
      <alignment vertical="center"/>
    </xf>
    <xf numFmtId="1" fontId="16" fillId="0" borderId="22" xfId="0" applyNumberFormat="1" applyFont="1" applyBorder="1" applyAlignment="1">
      <alignment horizontal="center" vertical="center"/>
    </xf>
    <xf numFmtId="1" fontId="16" fillId="0" borderId="23" xfId="0" applyNumberFormat="1" applyFont="1" applyFill="1" applyBorder="1" applyAlignment="1">
      <alignment horizontal="center" vertical="center"/>
    </xf>
    <xf numFmtId="1" fontId="8" fillId="0" borderId="22" xfId="0" applyNumberFormat="1" applyFont="1" applyFill="1" applyBorder="1" applyAlignment="1">
      <alignment horizontal="center" vertical="center"/>
    </xf>
    <xf numFmtId="1" fontId="9" fillId="0" borderId="23" xfId="0" applyNumberFormat="1" applyFont="1" applyFill="1" applyBorder="1" applyAlignment="1">
      <alignment horizontal="right" vertical="center"/>
    </xf>
    <xf numFmtId="0" fontId="8" fillId="0" borderId="31" xfId="0" applyFont="1" applyFill="1" applyBorder="1" applyAlignment="1">
      <alignment horizontal="center" vertical="center"/>
    </xf>
    <xf numFmtId="0" fontId="8" fillId="0" borderId="32" xfId="0" applyFont="1" applyFill="1" applyBorder="1" applyAlignment="1">
      <alignment horizontal="center" vertical="center"/>
    </xf>
    <xf numFmtId="0" fontId="1" fillId="0" borderId="32" xfId="0" applyFont="1" applyBorder="1" applyAlignment="1">
      <alignment vertical="center"/>
    </xf>
    <xf numFmtId="1" fontId="1" fillId="0" borderId="32" xfId="0" applyNumberFormat="1" applyFont="1" applyBorder="1" applyAlignment="1">
      <alignment horizontal="center" vertical="center"/>
    </xf>
    <xf numFmtId="1" fontId="9" fillId="0" borderId="32" xfId="0" applyNumberFormat="1" applyFont="1" applyFill="1" applyBorder="1" applyAlignment="1">
      <alignment horizontal="center" vertical="center" wrapText="1"/>
    </xf>
    <xf numFmtId="0" fontId="1" fillId="0" borderId="33" xfId="0" applyFont="1" applyBorder="1" applyAlignment="1">
      <alignment vertical="center"/>
    </xf>
    <xf numFmtId="0" fontId="11" fillId="0" borderId="2" xfId="0" applyFont="1" applyFill="1" applyBorder="1" applyAlignment="1">
      <alignment horizontal="center" vertical="center" wrapText="1"/>
    </xf>
    <xf numFmtId="1" fontId="4" fillId="0" borderId="2" xfId="0" applyNumberFormat="1" applyFont="1" applyFill="1" applyBorder="1" applyAlignment="1">
      <alignment horizontal="center" vertical="center" wrapText="1"/>
    </xf>
    <xf numFmtId="1" fontId="7" fillId="0" borderId="2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1" fontId="17" fillId="0" borderId="21" xfId="0" applyNumberFormat="1" applyFont="1" applyBorder="1" applyAlignment="1">
      <alignment vertical="center" wrapText="1"/>
    </xf>
    <xf numFmtId="0" fontId="17" fillId="0" borderId="23" xfId="0" applyFont="1" applyBorder="1" applyAlignment="1">
      <alignment vertical="center" wrapText="1"/>
    </xf>
    <xf numFmtId="1" fontId="17" fillId="0" borderId="24" xfId="0" applyNumberFormat="1" applyFont="1" applyBorder="1" applyAlignment="1">
      <alignment vertical="center" wrapText="1"/>
    </xf>
    <xf numFmtId="0" fontId="13" fillId="0" borderId="22" xfId="0" applyFont="1" applyBorder="1" applyAlignment="1">
      <alignment vertical="center" wrapText="1"/>
    </xf>
    <xf numFmtId="1" fontId="13" fillId="0" borderId="22" xfId="0" applyNumberFormat="1" applyFont="1" applyBorder="1" applyAlignment="1">
      <alignment horizontal="center" vertical="center" wrapText="1"/>
    </xf>
    <xf numFmtId="1" fontId="22" fillId="0" borderId="22" xfId="0" applyNumberFormat="1" applyFont="1" applyBorder="1" applyAlignment="1">
      <alignment horizontal="center" vertical="center" wrapText="1"/>
    </xf>
    <xf numFmtId="0" fontId="13" fillId="0" borderId="22" xfId="0" applyFont="1" applyBorder="1" applyAlignment="1">
      <alignment horizontal="center" vertical="center" wrapText="1"/>
    </xf>
    <xf numFmtId="0" fontId="13" fillId="0" borderId="22" xfId="0" applyFont="1" applyFill="1" applyBorder="1" applyAlignment="1">
      <alignment horizontal="left" vertical="center" wrapText="1"/>
    </xf>
    <xf numFmtId="0" fontId="13" fillId="0" borderId="25" xfId="0" applyFont="1" applyFill="1" applyBorder="1" applyAlignment="1">
      <alignment vertical="center" wrapText="1"/>
    </xf>
    <xf numFmtId="0" fontId="13" fillId="0" borderId="25" xfId="0" applyFont="1" applyFill="1" applyBorder="1" applyAlignment="1">
      <alignment horizontal="center" vertical="center" wrapText="1"/>
    </xf>
    <xf numFmtId="0" fontId="13" fillId="0" borderId="25" xfId="0" applyFont="1" applyFill="1" applyBorder="1" applyAlignment="1">
      <alignment horizontal="left" vertical="center" wrapText="1"/>
    </xf>
    <xf numFmtId="1" fontId="14" fillId="0" borderId="28" xfId="0" applyNumberFormat="1" applyFont="1" applyFill="1" applyBorder="1" applyAlignment="1">
      <alignment horizontal="left" vertical="center"/>
    </xf>
    <xf numFmtId="0" fontId="4" fillId="4" borderId="30" xfId="0" applyFont="1" applyFill="1" applyBorder="1" applyAlignment="1">
      <alignment vertical="center"/>
    </xf>
    <xf numFmtId="0" fontId="4" fillId="4" borderId="22" xfId="0" applyFont="1" applyFill="1" applyBorder="1" applyAlignment="1">
      <alignment vertical="center"/>
    </xf>
    <xf numFmtId="0" fontId="3" fillId="4" borderId="22" xfId="0" applyFont="1" applyFill="1" applyBorder="1" applyAlignment="1">
      <alignment vertical="center"/>
    </xf>
    <xf numFmtId="1" fontId="3" fillId="4" borderId="22" xfId="0" applyNumberFormat="1" applyFont="1" applyFill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0" fontId="1" fillId="0" borderId="23" xfId="0" applyFont="1" applyBorder="1" applyAlignment="1">
      <alignment vertical="center"/>
    </xf>
    <xf numFmtId="0" fontId="10" fillId="0" borderId="30" xfId="0" applyFont="1" applyFill="1" applyBorder="1" applyAlignment="1">
      <alignment horizontal="left" vertical="center"/>
    </xf>
    <xf numFmtId="0" fontId="10" fillId="0" borderId="22" xfId="0" applyFont="1" applyFill="1" applyBorder="1" applyAlignment="1">
      <alignment horizontal="left" vertical="center"/>
    </xf>
    <xf numFmtId="0" fontId="9" fillId="0" borderId="22" xfId="0" applyFont="1" applyFill="1" applyBorder="1" applyAlignment="1">
      <alignment horizontal="left" vertical="center" wrapText="1"/>
    </xf>
    <xf numFmtId="0" fontId="9" fillId="0" borderId="22" xfId="0" applyFont="1" applyFill="1" applyBorder="1" applyAlignment="1">
      <alignment horizontal="center" vertical="center" wrapText="1"/>
    </xf>
    <xf numFmtId="1" fontId="6" fillId="5" borderId="6" xfId="0" applyNumberFormat="1" applyFont="1" applyFill="1" applyBorder="1" applyAlignment="1">
      <alignment horizontal="center" vertical="center"/>
    </xf>
    <xf numFmtId="1" fontId="6" fillId="5" borderId="7" xfId="0" applyNumberFormat="1" applyFont="1" applyFill="1" applyBorder="1" applyAlignment="1">
      <alignment horizontal="center" vertical="center"/>
    </xf>
    <xf numFmtId="0" fontId="6" fillId="5" borderId="6" xfId="0" applyFont="1" applyFill="1" applyBorder="1" applyAlignment="1">
      <alignment horizontal="center" vertical="center" wrapText="1"/>
    </xf>
    <xf numFmtId="0" fontId="6" fillId="5" borderId="7" xfId="0" applyFont="1" applyFill="1" applyBorder="1" applyAlignment="1">
      <alignment horizontal="center" vertical="center" wrapText="1"/>
    </xf>
    <xf numFmtId="0" fontId="6" fillId="9" borderId="13" xfId="0" applyFont="1" applyFill="1" applyBorder="1" applyAlignment="1">
      <alignment horizontal="center" vertical="center"/>
    </xf>
    <xf numFmtId="0" fontId="6" fillId="9" borderId="16" xfId="0" applyFont="1" applyFill="1" applyBorder="1" applyAlignment="1">
      <alignment horizontal="center" vertical="center"/>
    </xf>
    <xf numFmtId="1" fontId="20" fillId="2" borderId="22" xfId="0" applyNumberFormat="1" applyFont="1" applyFill="1" applyBorder="1" applyAlignment="1">
      <alignment horizontal="center" vertical="center" wrapText="1"/>
    </xf>
    <xf numFmtId="0" fontId="21" fillId="0" borderId="22" xfId="0" applyFont="1" applyBorder="1" applyAlignment="1">
      <alignment horizontal="center" vertical="center" wrapText="1"/>
    </xf>
    <xf numFmtId="0" fontId="6" fillId="5" borderId="8" xfId="0" applyFont="1" applyFill="1" applyBorder="1" applyAlignment="1">
      <alignment horizontal="center" vertical="center" wrapText="1"/>
    </xf>
    <xf numFmtId="0" fontId="6" fillId="5" borderId="9" xfId="0" applyFont="1" applyFill="1" applyBorder="1" applyAlignment="1">
      <alignment horizontal="center" vertical="center" wrapText="1"/>
    </xf>
    <xf numFmtId="1" fontId="20" fillId="7" borderId="22" xfId="0" applyNumberFormat="1" applyFont="1" applyFill="1" applyBorder="1" applyAlignment="1">
      <alignment horizontal="center" vertical="center" wrapText="1"/>
    </xf>
    <xf numFmtId="1" fontId="6" fillId="5" borderId="14" xfId="0" applyNumberFormat="1" applyFont="1" applyFill="1" applyBorder="1" applyAlignment="1">
      <alignment horizontal="center" vertical="center"/>
    </xf>
    <xf numFmtId="1" fontId="6" fillId="5" borderId="15" xfId="0" applyNumberFormat="1" applyFont="1" applyFill="1" applyBorder="1" applyAlignment="1">
      <alignment horizontal="center" vertical="center"/>
    </xf>
    <xf numFmtId="0" fontId="6" fillId="5" borderId="6" xfId="0" applyFont="1" applyFill="1" applyBorder="1" applyAlignment="1">
      <alignment horizontal="center" vertical="center"/>
    </xf>
    <xf numFmtId="0" fontId="6" fillId="5" borderId="7" xfId="0" applyFont="1" applyFill="1" applyBorder="1" applyAlignment="1">
      <alignment horizontal="center" vertical="center"/>
    </xf>
  </cellXfs>
  <cellStyles count="2">
    <cellStyle name="Normál" xfId="0" builtinId="0"/>
    <cellStyle name="TableStyleLight1" xfId="1"/>
  </cellStyles>
  <dxfs count="0"/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1340388</xdr:colOff>
      <xdr:row>6</xdr:row>
      <xdr:rowOff>0</xdr:rowOff>
    </xdr:to>
    <xdr:pic>
      <xdr:nvPicPr>
        <xdr:cNvPr id="3078" name="Kép 1">
          <a:extLst>
            <a:ext uri="{FF2B5EF4-FFF2-40B4-BE49-F238E27FC236}">
              <a16:creationId xmlns:a16="http://schemas.microsoft.com/office/drawing/2014/main" xmlns="" id="{AFCC6A30-BCAA-465B-BB52-6DC43E2EA2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59576" cy="11549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-téma">
  <a:themeElements>
    <a:clrScheme name="Kék">
      <a:dk1>
        <a:sysClr val="windowText" lastClr="000000"/>
      </a:dk1>
      <a:lt1>
        <a:sysClr val="window" lastClr="FFFFFF"/>
      </a:lt1>
      <a:dk2>
        <a:srgbClr val="17406D"/>
      </a:dk2>
      <a:lt2>
        <a:srgbClr val="DBEFF9"/>
      </a:lt2>
      <a:accent1>
        <a:srgbClr val="0F6FC6"/>
      </a:accent1>
      <a:accent2>
        <a:srgbClr val="009DD9"/>
      </a:accent2>
      <a:accent3>
        <a:srgbClr val="0BD0D9"/>
      </a:accent3>
      <a:accent4>
        <a:srgbClr val="10CF9B"/>
      </a:accent4>
      <a:accent5>
        <a:srgbClr val="7CCA62"/>
      </a:accent5>
      <a:accent6>
        <a:srgbClr val="A5C249"/>
      </a:accent6>
      <a:hlink>
        <a:srgbClr val="F49100"/>
      </a:hlink>
      <a:folHlink>
        <a:srgbClr val="85DFD0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70"/>
  <sheetViews>
    <sheetView tabSelected="1" zoomScale="80" zoomScaleNormal="80" workbookViewId="0">
      <selection activeCell="F40" sqref="F40"/>
    </sheetView>
  </sheetViews>
  <sheetFormatPr defaultColWidth="9" defaultRowHeight="15"/>
  <cols>
    <col min="1" max="1" width="5.85546875" style="1" customWidth="1"/>
    <col min="2" max="2" width="10.85546875" style="2" customWidth="1"/>
    <col min="3" max="3" width="29.7109375" style="3" customWidth="1"/>
    <col min="4" max="4" width="38" style="2" customWidth="1"/>
    <col min="5" max="5" width="9.28515625" style="2" customWidth="1"/>
    <col min="6" max="6" width="26.42578125" style="2" customWidth="1"/>
    <col min="7" max="7" width="9.42578125" style="2" customWidth="1"/>
    <col min="8" max="8" width="4.85546875" style="4" customWidth="1"/>
    <col min="9" max="10" width="5" style="4" customWidth="1"/>
    <col min="11" max="11" width="4.85546875" style="4" customWidth="1"/>
    <col min="12" max="12" width="6.85546875" style="5" customWidth="1"/>
    <col min="13" max="13" width="7.42578125" style="6" customWidth="1"/>
    <col min="14" max="14" width="9.28515625" style="6" customWidth="1"/>
    <col min="15" max="15" width="17.28515625" style="2" customWidth="1"/>
  </cols>
  <sheetData>
    <row r="1" spans="1:15" ht="15.75">
      <c r="A1" s="21"/>
      <c r="B1" s="22"/>
      <c r="C1" s="7"/>
      <c r="D1" s="69" t="s">
        <v>176</v>
      </c>
      <c r="E1" s="70"/>
      <c r="F1" s="70"/>
      <c r="G1" s="71"/>
      <c r="H1" s="72"/>
      <c r="I1" s="72"/>
      <c r="J1" s="73"/>
      <c r="K1" s="73"/>
      <c r="L1" s="74"/>
      <c r="M1" s="111" t="s">
        <v>177</v>
      </c>
      <c r="N1" s="75"/>
      <c r="O1" s="76"/>
    </row>
    <row r="2" spans="1:15">
      <c r="A2" s="23"/>
      <c r="B2" s="24"/>
      <c r="C2" s="8"/>
      <c r="D2" s="112" t="s">
        <v>165</v>
      </c>
      <c r="E2" s="113"/>
      <c r="F2" s="113"/>
      <c r="G2" s="114"/>
      <c r="H2" s="115"/>
      <c r="I2" s="115"/>
      <c r="J2" s="115"/>
      <c r="K2" s="115"/>
      <c r="L2" s="115"/>
      <c r="M2" s="81"/>
      <c r="N2" s="81"/>
      <c r="O2" s="82"/>
    </row>
    <row r="3" spans="1:15">
      <c r="A3" s="23"/>
      <c r="B3" s="24"/>
      <c r="C3" s="7"/>
      <c r="D3" s="83" t="s">
        <v>166</v>
      </c>
      <c r="E3" s="77" t="s">
        <v>1</v>
      </c>
      <c r="F3" s="77"/>
      <c r="G3" s="78"/>
      <c r="H3" s="79"/>
      <c r="I3" s="79"/>
      <c r="J3" s="79"/>
      <c r="K3" s="85"/>
      <c r="L3" s="80"/>
      <c r="M3" s="85"/>
      <c r="N3" s="116"/>
      <c r="O3" s="117"/>
    </row>
    <row r="4" spans="1:15">
      <c r="A4" s="23"/>
      <c r="B4" s="24"/>
      <c r="C4" s="8"/>
      <c r="D4" s="83" t="s">
        <v>167</v>
      </c>
      <c r="E4" s="84" t="s">
        <v>168</v>
      </c>
      <c r="F4" s="77"/>
      <c r="G4" s="78"/>
      <c r="H4" s="79"/>
      <c r="I4" s="79"/>
      <c r="J4" s="79"/>
      <c r="K4" s="85"/>
      <c r="L4" s="80"/>
      <c r="M4" s="85"/>
      <c r="N4" s="86" t="s">
        <v>2</v>
      </c>
      <c r="O4" s="87" t="s">
        <v>3</v>
      </c>
    </row>
    <row r="5" spans="1:15">
      <c r="A5" s="23"/>
      <c r="B5" s="24"/>
      <c r="C5" s="7"/>
      <c r="D5" s="83" t="s">
        <v>169</v>
      </c>
      <c r="E5" s="84">
        <v>200</v>
      </c>
      <c r="F5" s="77"/>
      <c r="G5" s="78"/>
      <c r="H5" s="79"/>
      <c r="I5" s="79"/>
      <c r="J5" s="79"/>
      <c r="K5" s="85" t="s">
        <v>5</v>
      </c>
      <c r="L5" s="80"/>
      <c r="M5" s="85"/>
      <c r="N5" s="86">
        <f>SUM(H17,H27,H37,H48,H57,H60,H63)</f>
        <v>1162</v>
      </c>
      <c r="O5" s="87">
        <f>SUM(J17,J27,J37,J48,J57,J60,J63)</f>
        <v>380</v>
      </c>
    </row>
    <row r="6" spans="1:15">
      <c r="A6" s="23"/>
      <c r="B6" s="24"/>
      <c r="C6" s="9"/>
      <c r="D6" s="118" t="s">
        <v>4</v>
      </c>
      <c r="E6" s="119" t="s">
        <v>170</v>
      </c>
      <c r="F6" s="119"/>
      <c r="G6" s="78"/>
      <c r="H6" s="79"/>
      <c r="I6" s="79"/>
      <c r="J6" s="79"/>
      <c r="K6" s="79"/>
      <c r="L6" s="88"/>
      <c r="M6" s="116"/>
      <c r="N6" s="88"/>
      <c r="O6" s="89"/>
    </row>
    <row r="7" spans="1:15" ht="15" customHeight="1">
      <c r="A7" s="25" t="s">
        <v>6</v>
      </c>
      <c r="B7" s="26"/>
      <c r="C7" s="27"/>
      <c r="D7" s="90"/>
      <c r="E7" s="91"/>
      <c r="F7" s="91"/>
      <c r="G7" s="92"/>
      <c r="H7" s="93"/>
      <c r="I7" s="93"/>
      <c r="J7" s="93"/>
      <c r="K7" s="94"/>
      <c r="L7" s="91"/>
      <c r="M7" s="92"/>
      <c r="N7" s="91"/>
      <c r="O7" s="95"/>
    </row>
    <row r="8" spans="1:15" ht="44.25" customHeight="1">
      <c r="A8" s="133" t="s">
        <v>7</v>
      </c>
      <c r="B8" s="124" t="s">
        <v>8</v>
      </c>
      <c r="C8" s="124" t="s">
        <v>9</v>
      </c>
      <c r="D8" s="135" t="s">
        <v>10</v>
      </c>
      <c r="E8" s="135" t="s">
        <v>11</v>
      </c>
      <c r="F8" s="135" t="s">
        <v>12</v>
      </c>
      <c r="G8" s="124" t="s">
        <v>13</v>
      </c>
      <c r="H8" s="130" t="s">
        <v>14</v>
      </c>
      <c r="I8" s="131"/>
      <c r="J8" s="130" t="s">
        <v>15</v>
      </c>
      <c r="K8" s="131"/>
      <c r="L8" s="122" t="s">
        <v>16</v>
      </c>
      <c r="M8" s="124" t="s">
        <v>17</v>
      </c>
      <c r="N8" s="124" t="s">
        <v>18</v>
      </c>
      <c r="O8" s="126" t="s">
        <v>19</v>
      </c>
    </row>
    <row r="9" spans="1:15" ht="26.25" customHeight="1">
      <c r="A9" s="134"/>
      <c r="B9" s="124"/>
      <c r="C9" s="124"/>
      <c r="D9" s="136"/>
      <c r="E9" s="136"/>
      <c r="F9" s="136"/>
      <c r="G9" s="125"/>
      <c r="H9" s="10" t="s">
        <v>20</v>
      </c>
      <c r="I9" s="11" t="s">
        <v>21</v>
      </c>
      <c r="J9" s="10" t="s">
        <v>20</v>
      </c>
      <c r="K9" s="11" t="s">
        <v>21</v>
      </c>
      <c r="L9" s="123"/>
      <c r="M9" s="125"/>
      <c r="N9" s="125"/>
      <c r="O9" s="127"/>
    </row>
    <row r="10" spans="1:15" ht="24">
      <c r="A10" s="28">
        <v>1</v>
      </c>
      <c r="B10" s="29" t="s">
        <v>22</v>
      </c>
      <c r="C10" s="30" t="s">
        <v>23</v>
      </c>
      <c r="D10" s="31" t="s">
        <v>24</v>
      </c>
      <c r="E10" s="31"/>
      <c r="F10" s="31" t="s">
        <v>25</v>
      </c>
      <c r="G10" s="32" t="s">
        <v>178</v>
      </c>
      <c r="H10" s="33">
        <v>2</v>
      </c>
      <c r="I10" s="33">
        <v>2</v>
      </c>
      <c r="J10" s="33">
        <v>9</v>
      </c>
      <c r="K10" s="33">
        <v>9</v>
      </c>
      <c r="L10" s="33">
        <v>4</v>
      </c>
      <c r="M10" s="32" t="s">
        <v>26</v>
      </c>
      <c r="N10" s="32" t="s">
        <v>27</v>
      </c>
      <c r="O10" s="34"/>
    </row>
    <row r="11" spans="1:15">
      <c r="A11" s="35">
        <v>1</v>
      </c>
      <c r="B11" s="36" t="s">
        <v>28</v>
      </c>
      <c r="C11" s="36" t="s">
        <v>29</v>
      </c>
      <c r="D11" s="37" t="s">
        <v>30</v>
      </c>
      <c r="E11" s="37"/>
      <c r="F11" s="37" t="s">
        <v>0</v>
      </c>
      <c r="G11" s="38" t="s">
        <v>31</v>
      </c>
      <c r="H11" s="39">
        <v>3</v>
      </c>
      <c r="I11" s="39">
        <v>0</v>
      </c>
      <c r="J11" s="39">
        <v>13</v>
      </c>
      <c r="K11" s="39">
        <v>0</v>
      </c>
      <c r="L11" s="39">
        <v>4</v>
      </c>
      <c r="M11" s="38" t="s">
        <v>32</v>
      </c>
      <c r="N11" s="38" t="s">
        <v>27</v>
      </c>
      <c r="O11" s="40"/>
    </row>
    <row r="12" spans="1:15">
      <c r="A12" s="35">
        <v>1</v>
      </c>
      <c r="B12" s="36" t="s">
        <v>33</v>
      </c>
      <c r="C12" s="36" t="s">
        <v>34</v>
      </c>
      <c r="D12" s="37" t="s">
        <v>35</v>
      </c>
      <c r="E12" s="37"/>
      <c r="F12" s="37" t="s">
        <v>0</v>
      </c>
      <c r="G12" s="38" t="s">
        <v>31</v>
      </c>
      <c r="H12" s="39">
        <v>0</v>
      </c>
      <c r="I12" s="39">
        <v>4</v>
      </c>
      <c r="J12" s="39">
        <v>0</v>
      </c>
      <c r="K12" s="39">
        <v>17</v>
      </c>
      <c r="L12" s="39">
        <v>4</v>
      </c>
      <c r="M12" s="38" t="s">
        <v>26</v>
      </c>
      <c r="N12" s="38" t="s">
        <v>27</v>
      </c>
      <c r="O12" s="40"/>
    </row>
    <row r="13" spans="1:15">
      <c r="A13" s="35">
        <v>1</v>
      </c>
      <c r="B13" s="36" t="s">
        <v>36</v>
      </c>
      <c r="C13" s="36" t="s">
        <v>37</v>
      </c>
      <c r="D13" s="37" t="s">
        <v>38</v>
      </c>
      <c r="E13" s="37"/>
      <c r="F13" s="37" t="s">
        <v>184</v>
      </c>
      <c r="G13" s="38" t="s">
        <v>31</v>
      </c>
      <c r="H13" s="39">
        <v>0</v>
      </c>
      <c r="I13" s="39">
        <v>2</v>
      </c>
      <c r="J13" s="39">
        <v>0</v>
      </c>
      <c r="K13" s="39">
        <v>9</v>
      </c>
      <c r="L13" s="39">
        <v>2</v>
      </c>
      <c r="M13" s="38" t="s">
        <v>26</v>
      </c>
      <c r="N13" s="38" t="s">
        <v>27</v>
      </c>
      <c r="O13" s="40"/>
    </row>
    <row r="14" spans="1:15" ht="24">
      <c r="A14" s="35">
        <v>1</v>
      </c>
      <c r="B14" s="55" t="s">
        <v>112</v>
      </c>
      <c r="C14" s="37" t="s">
        <v>113</v>
      </c>
      <c r="D14" s="37" t="s">
        <v>114</v>
      </c>
      <c r="E14" s="37"/>
      <c r="F14" s="37" t="s">
        <v>58</v>
      </c>
      <c r="G14" s="38" t="s">
        <v>31</v>
      </c>
      <c r="H14" s="38">
        <v>0</v>
      </c>
      <c r="I14" s="38">
        <v>2</v>
      </c>
      <c r="J14" s="39">
        <v>0</v>
      </c>
      <c r="K14" s="38">
        <v>9</v>
      </c>
      <c r="L14" s="38">
        <v>2</v>
      </c>
      <c r="M14" s="38" t="s">
        <v>26</v>
      </c>
      <c r="N14" s="38" t="s">
        <v>27</v>
      </c>
      <c r="O14" s="40"/>
    </row>
    <row r="15" spans="1:15" ht="24">
      <c r="A15" s="35">
        <v>1</v>
      </c>
      <c r="B15" s="55" t="s">
        <v>144</v>
      </c>
      <c r="C15" s="37" t="s">
        <v>145</v>
      </c>
      <c r="D15" s="37" t="s">
        <v>146</v>
      </c>
      <c r="E15" s="37"/>
      <c r="F15" s="37" t="s">
        <v>58</v>
      </c>
      <c r="G15" s="38" t="s">
        <v>31</v>
      </c>
      <c r="H15" s="38">
        <v>0</v>
      </c>
      <c r="I15" s="38">
        <v>2</v>
      </c>
      <c r="J15" s="39">
        <v>0</v>
      </c>
      <c r="K15" s="38">
        <v>9</v>
      </c>
      <c r="L15" s="38">
        <v>2</v>
      </c>
      <c r="M15" s="38" t="s">
        <v>26</v>
      </c>
      <c r="N15" s="38" t="s">
        <v>27</v>
      </c>
      <c r="O15" s="40"/>
    </row>
    <row r="16" spans="1:15">
      <c r="A16" s="41"/>
      <c r="B16" s="42"/>
      <c r="C16" s="42"/>
      <c r="D16" s="42"/>
      <c r="E16" s="42"/>
      <c r="F16" s="42"/>
      <c r="G16" s="42"/>
      <c r="H16" s="43">
        <f>SUM(H10:H15)</f>
        <v>5</v>
      </c>
      <c r="I16" s="43">
        <f>SUM(I10:I15)</f>
        <v>12</v>
      </c>
      <c r="J16" s="43">
        <f>SUM(J10:J15)</f>
        <v>22</v>
      </c>
      <c r="K16" s="43">
        <f>SUM(K10:K15)</f>
        <v>53</v>
      </c>
      <c r="L16" s="43">
        <f>SUM(L10:L15)</f>
        <v>18</v>
      </c>
      <c r="M16" s="45"/>
      <c r="N16" s="45"/>
      <c r="O16" s="46"/>
    </row>
    <row r="17" spans="1:15" ht="24">
      <c r="A17" s="41"/>
      <c r="B17" s="42"/>
      <c r="C17" s="42"/>
      <c r="D17" s="42"/>
      <c r="E17" s="42"/>
      <c r="F17" s="42"/>
      <c r="G17" s="47" t="s">
        <v>39</v>
      </c>
      <c r="H17" s="128">
        <f>SUM(H16:I16)*14</f>
        <v>238</v>
      </c>
      <c r="I17" s="129"/>
      <c r="J17" s="128">
        <f>SUM(J16:K16)</f>
        <v>75</v>
      </c>
      <c r="K17" s="129"/>
      <c r="L17" s="44"/>
      <c r="M17" s="45"/>
      <c r="N17" s="45"/>
      <c r="O17" s="46"/>
    </row>
    <row r="18" spans="1:15" ht="24">
      <c r="A18" s="48">
        <v>2</v>
      </c>
      <c r="B18" s="49" t="s">
        <v>40</v>
      </c>
      <c r="C18" s="49" t="s">
        <v>41</v>
      </c>
      <c r="D18" s="49" t="s">
        <v>42</v>
      </c>
      <c r="E18" s="49" t="s">
        <v>22</v>
      </c>
      <c r="F18" s="49" t="s">
        <v>43</v>
      </c>
      <c r="G18" s="50" t="s">
        <v>178</v>
      </c>
      <c r="H18" s="51">
        <v>2</v>
      </c>
      <c r="I18" s="51">
        <v>2</v>
      </c>
      <c r="J18" s="51">
        <v>9</v>
      </c>
      <c r="K18" s="51">
        <v>9</v>
      </c>
      <c r="L18" s="51">
        <v>4</v>
      </c>
      <c r="M18" s="53" t="s">
        <v>26</v>
      </c>
      <c r="N18" s="53" t="s">
        <v>27</v>
      </c>
      <c r="O18" s="54"/>
    </row>
    <row r="19" spans="1:15">
      <c r="A19" s="48">
        <v>2</v>
      </c>
      <c r="B19" s="49" t="s">
        <v>44</v>
      </c>
      <c r="C19" s="49" t="s">
        <v>45</v>
      </c>
      <c r="D19" s="49" t="s">
        <v>46</v>
      </c>
      <c r="E19" s="49" t="s">
        <v>28</v>
      </c>
      <c r="F19" s="49" t="s">
        <v>47</v>
      </c>
      <c r="G19" s="50" t="s">
        <v>179</v>
      </c>
      <c r="H19" s="51">
        <v>0</v>
      </c>
      <c r="I19" s="51">
        <v>2</v>
      </c>
      <c r="J19" s="51">
        <v>0</v>
      </c>
      <c r="K19" s="51">
        <v>9</v>
      </c>
      <c r="L19" s="51">
        <v>2</v>
      </c>
      <c r="M19" s="53" t="s">
        <v>26</v>
      </c>
      <c r="N19" s="53" t="s">
        <v>27</v>
      </c>
      <c r="O19" s="54"/>
    </row>
    <row r="20" spans="1:15" ht="29.25" customHeight="1">
      <c r="A20" s="48">
        <v>2</v>
      </c>
      <c r="B20" s="49" t="s">
        <v>48</v>
      </c>
      <c r="C20" s="49" t="s">
        <v>49</v>
      </c>
      <c r="D20" s="49" t="s">
        <v>50</v>
      </c>
      <c r="E20" s="49"/>
      <c r="F20" s="49" t="s">
        <v>51</v>
      </c>
      <c r="G20" s="53" t="s">
        <v>31</v>
      </c>
      <c r="H20" s="51">
        <v>0</v>
      </c>
      <c r="I20" s="51">
        <v>2</v>
      </c>
      <c r="J20" s="51">
        <v>0</v>
      </c>
      <c r="K20" s="51">
        <v>9</v>
      </c>
      <c r="L20" s="51">
        <v>2</v>
      </c>
      <c r="M20" s="53" t="s">
        <v>26</v>
      </c>
      <c r="N20" s="53" t="s">
        <v>27</v>
      </c>
      <c r="O20" s="54"/>
    </row>
    <row r="21" spans="1:15">
      <c r="A21" s="48">
        <v>2</v>
      </c>
      <c r="B21" s="49" t="s">
        <v>52</v>
      </c>
      <c r="C21" s="49" t="s">
        <v>53</v>
      </c>
      <c r="D21" s="49" t="s">
        <v>54</v>
      </c>
      <c r="E21" s="49" t="s">
        <v>28</v>
      </c>
      <c r="F21" s="49" t="s">
        <v>184</v>
      </c>
      <c r="G21" s="53" t="s">
        <v>31</v>
      </c>
      <c r="H21" s="51">
        <v>0</v>
      </c>
      <c r="I21" s="51">
        <v>2</v>
      </c>
      <c r="J21" s="51">
        <v>0</v>
      </c>
      <c r="K21" s="51">
        <v>9</v>
      </c>
      <c r="L21" s="51">
        <v>2</v>
      </c>
      <c r="M21" s="53" t="s">
        <v>26</v>
      </c>
      <c r="N21" s="53" t="s">
        <v>27</v>
      </c>
      <c r="O21" s="54"/>
    </row>
    <row r="22" spans="1:15">
      <c r="A22" s="48">
        <v>2</v>
      </c>
      <c r="B22" s="49" t="s">
        <v>55</v>
      </c>
      <c r="C22" s="49" t="s">
        <v>56</v>
      </c>
      <c r="D22" s="49" t="s">
        <v>57</v>
      </c>
      <c r="E22" s="49" t="s">
        <v>28</v>
      </c>
      <c r="F22" s="49" t="s">
        <v>58</v>
      </c>
      <c r="G22" s="53" t="s">
        <v>31</v>
      </c>
      <c r="H22" s="51">
        <v>2</v>
      </c>
      <c r="I22" s="51">
        <v>0</v>
      </c>
      <c r="J22" s="51">
        <v>9</v>
      </c>
      <c r="K22" s="51">
        <v>0</v>
      </c>
      <c r="L22" s="51">
        <v>3</v>
      </c>
      <c r="M22" s="53" t="s">
        <v>32</v>
      </c>
      <c r="N22" s="53" t="s">
        <v>27</v>
      </c>
      <c r="O22" s="54"/>
    </row>
    <row r="23" spans="1:15" ht="24">
      <c r="A23" s="48">
        <v>2</v>
      </c>
      <c r="B23" s="49" t="s">
        <v>59</v>
      </c>
      <c r="C23" s="49" t="s">
        <v>60</v>
      </c>
      <c r="D23" s="49" t="s">
        <v>61</v>
      </c>
      <c r="E23" s="49" t="s">
        <v>28</v>
      </c>
      <c r="F23" s="49" t="s">
        <v>58</v>
      </c>
      <c r="G23" s="53" t="s">
        <v>31</v>
      </c>
      <c r="H23" s="51">
        <v>0</v>
      </c>
      <c r="I23" s="51">
        <v>2</v>
      </c>
      <c r="J23" s="51">
        <v>0</v>
      </c>
      <c r="K23" s="51">
        <v>9</v>
      </c>
      <c r="L23" s="51">
        <v>2</v>
      </c>
      <c r="M23" s="53" t="s">
        <v>26</v>
      </c>
      <c r="N23" s="53" t="s">
        <v>27</v>
      </c>
      <c r="O23" s="54"/>
    </row>
    <row r="24" spans="1:15" ht="24">
      <c r="A24" s="48">
        <v>2</v>
      </c>
      <c r="B24" s="49" t="s">
        <v>130</v>
      </c>
      <c r="C24" s="62" t="s">
        <v>131</v>
      </c>
      <c r="D24" s="62" t="s">
        <v>132</v>
      </c>
      <c r="E24" s="62"/>
      <c r="F24" s="62" t="s">
        <v>0</v>
      </c>
      <c r="G24" s="53" t="s">
        <v>31</v>
      </c>
      <c r="H24" s="52">
        <v>0</v>
      </c>
      <c r="I24" s="52">
        <v>2</v>
      </c>
      <c r="J24" s="52">
        <v>0</v>
      </c>
      <c r="K24" s="52">
        <v>9</v>
      </c>
      <c r="L24" s="52">
        <v>2</v>
      </c>
      <c r="M24" s="50" t="s">
        <v>26</v>
      </c>
      <c r="N24" s="53" t="s">
        <v>27</v>
      </c>
      <c r="O24" s="54"/>
    </row>
    <row r="25" spans="1:15" ht="24">
      <c r="A25" s="48">
        <v>2</v>
      </c>
      <c r="B25" s="49" t="s">
        <v>133</v>
      </c>
      <c r="C25" s="62" t="s">
        <v>134</v>
      </c>
      <c r="D25" s="62" t="s">
        <v>135</v>
      </c>
      <c r="E25" s="62"/>
      <c r="F25" s="62" t="s">
        <v>0</v>
      </c>
      <c r="G25" s="53" t="s">
        <v>31</v>
      </c>
      <c r="H25" s="52">
        <v>0</v>
      </c>
      <c r="I25" s="52">
        <v>2</v>
      </c>
      <c r="J25" s="52">
        <v>0</v>
      </c>
      <c r="K25" s="52">
        <v>9</v>
      </c>
      <c r="L25" s="52">
        <v>2</v>
      </c>
      <c r="M25" s="50" t="s">
        <v>26</v>
      </c>
      <c r="N25" s="53" t="s">
        <v>27</v>
      </c>
      <c r="O25" s="54"/>
    </row>
    <row r="26" spans="1:15">
      <c r="A26" s="41"/>
      <c r="B26" s="42"/>
      <c r="C26" s="42"/>
      <c r="D26" s="42"/>
      <c r="E26" s="42"/>
      <c r="F26" s="42"/>
      <c r="G26" s="42"/>
      <c r="H26" s="43">
        <f>SUM(H18:H25)</f>
        <v>4</v>
      </c>
      <c r="I26" s="43">
        <f>SUM(I18:I25)</f>
        <v>14</v>
      </c>
      <c r="J26" s="43">
        <f>SUM(J18:J25)</f>
        <v>18</v>
      </c>
      <c r="K26" s="43">
        <f>SUM(K18:K25)</f>
        <v>63</v>
      </c>
      <c r="L26" s="43">
        <f>SUM(L18:L25)</f>
        <v>19</v>
      </c>
      <c r="M26" s="45"/>
      <c r="N26" s="42"/>
      <c r="O26" s="46"/>
    </row>
    <row r="27" spans="1:15" ht="24">
      <c r="A27" s="41"/>
      <c r="B27" s="42"/>
      <c r="C27" s="42"/>
      <c r="D27" s="42"/>
      <c r="E27" s="42"/>
      <c r="F27" s="42"/>
      <c r="G27" s="47" t="s">
        <v>39</v>
      </c>
      <c r="H27" s="128">
        <f>SUM(H26:I26)*14</f>
        <v>252</v>
      </c>
      <c r="I27" s="129"/>
      <c r="J27" s="128">
        <f>SUM(J26:K26)</f>
        <v>81</v>
      </c>
      <c r="K27" s="129"/>
      <c r="L27" s="43"/>
      <c r="M27" s="45"/>
      <c r="N27" s="42"/>
      <c r="O27" s="46"/>
    </row>
    <row r="28" spans="1:15">
      <c r="A28" s="35">
        <v>3</v>
      </c>
      <c r="B28" s="55" t="s">
        <v>62</v>
      </c>
      <c r="C28" s="37" t="s">
        <v>63</v>
      </c>
      <c r="D28" s="37" t="s">
        <v>64</v>
      </c>
      <c r="E28" s="37" t="s">
        <v>55</v>
      </c>
      <c r="F28" s="37" t="s">
        <v>184</v>
      </c>
      <c r="G28" s="38" t="s">
        <v>31</v>
      </c>
      <c r="H28" s="39">
        <v>0</v>
      </c>
      <c r="I28" s="39">
        <v>2</v>
      </c>
      <c r="J28" s="39">
        <f t="shared" ref="J28:J35" si="0">IF(H28=1,5,IF(H28=2,9,IF(H28=3,13,IF(H28=4,17,0))))</f>
        <v>0</v>
      </c>
      <c r="K28" s="39">
        <f t="shared" ref="K28:K35" si="1">IF(I28=1,5,IF(I28=2,9,IF(I28=3,13,IF(I28=4,17,0))))</f>
        <v>9</v>
      </c>
      <c r="L28" s="39">
        <v>2</v>
      </c>
      <c r="M28" s="38" t="s">
        <v>26</v>
      </c>
      <c r="N28" s="38" t="s">
        <v>27</v>
      </c>
      <c r="O28" s="40"/>
    </row>
    <row r="29" spans="1:15">
      <c r="A29" s="35">
        <v>3</v>
      </c>
      <c r="B29" s="55" t="s">
        <v>65</v>
      </c>
      <c r="C29" s="37" t="s">
        <v>66</v>
      </c>
      <c r="D29" s="37" t="s">
        <v>67</v>
      </c>
      <c r="E29" s="37" t="s">
        <v>55</v>
      </c>
      <c r="F29" s="37" t="s">
        <v>0</v>
      </c>
      <c r="G29" s="38" t="s">
        <v>31</v>
      </c>
      <c r="H29" s="39">
        <v>3</v>
      </c>
      <c r="I29" s="39">
        <v>0</v>
      </c>
      <c r="J29" s="39">
        <f t="shared" si="0"/>
        <v>13</v>
      </c>
      <c r="K29" s="39">
        <f t="shared" si="1"/>
        <v>0</v>
      </c>
      <c r="L29" s="39">
        <v>4</v>
      </c>
      <c r="M29" s="38" t="s">
        <v>32</v>
      </c>
      <c r="N29" s="38" t="s">
        <v>27</v>
      </c>
      <c r="O29" s="40"/>
    </row>
    <row r="30" spans="1:15">
      <c r="A30" s="35">
        <v>3</v>
      </c>
      <c r="B30" s="55" t="s">
        <v>68</v>
      </c>
      <c r="C30" s="37" t="s">
        <v>69</v>
      </c>
      <c r="D30" s="37" t="s">
        <v>70</v>
      </c>
      <c r="E30" s="37" t="s">
        <v>55</v>
      </c>
      <c r="F30" s="37" t="s">
        <v>0</v>
      </c>
      <c r="G30" s="38" t="s">
        <v>31</v>
      </c>
      <c r="H30" s="39">
        <v>0</v>
      </c>
      <c r="I30" s="39">
        <v>3</v>
      </c>
      <c r="J30" s="39">
        <f t="shared" si="0"/>
        <v>0</v>
      </c>
      <c r="K30" s="39">
        <f t="shared" si="1"/>
        <v>13</v>
      </c>
      <c r="L30" s="39">
        <v>3</v>
      </c>
      <c r="M30" s="38" t="s">
        <v>26</v>
      </c>
      <c r="N30" s="38" t="s">
        <v>27</v>
      </c>
      <c r="O30" s="40"/>
    </row>
    <row r="31" spans="1:15">
      <c r="A31" s="35">
        <v>3</v>
      </c>
      <c r="B31" s="55" t="s">
        <v>83</v>
      </c>
      <c r="C31" s="55" t="s">
        <v>84</v>
      </c>
      <c r="D31" s="55" t="s">
        <v>85</v>
      </c>
      <c r="E31" s="37" t="s">
        <v>55</v>
      </c>
      <c r="F31" s="55" t="s">
        <v>184</v>
      </c>
      <c r="G31" s="38" t="s">
        <v>31</v>
      </c>
      <c r="H31" s="38">
        <v>0</v>
      </c>
      <c r="I31" s="38">
        <v>2</v>
      </c>
      <c r="J31" s="39">
        <f t="shared" si="0"/>
        <v>0</v>
      </c>
      <c r="K31" s="39">
        <f t="shared" si="1"/>
        <v>9</v>
      </c>
      <c r="L31" s="38">
        <v>2</v>
      </c>
      <c r="M31" s="38" t="s">
        <v>26</v>
      </c>
      <c r="N31" s="38" t="s">
        <v>27</v>
      </c>
      <c r="O31" s="40"/>
    </row>
    <row r="32" spans="1:15">
      <c r="A32" s="35">
        <v>3</v>
      </c>
      <c r="B32" s="55" t="s">
        <v>86</v>
      </c>
      <c r="C32" s="55" t="s">
        <v>87</v>
      </c>
      <c r="D32" s="55" t="s">
        <v>88</v>
      </c>
      <c r="E32" s="37" t="s">
        <v>55</v>
      </c>
      <c r="F32" s="37" t="s">
        <v>0</v>
      </c>
      <c r="G32" s="38" t="s">
        <v>31</v>
      </c>
      <c r="H32" s="38">
        <v>2</v>
      </c>
      <c r="I32" s="38">
        <v>0</v>
      </c>
      <c r="J32" s="39">
        <f t="shared" si="0"/>
        <v>9</v>
      </c>
      <c r="K32" s="39">
        <f t="shared" si="1"/>
        <v>0</v>
      </c>
      <c r="L32" s="38">
        <v>3</v>
      </c>
      <c r="M32" s="38" t="s">
        <v>32</v>
      </c>
      <c r="N32" s="38" t="s">
        <v>27</v>
      </c>
      <c r="O32" s="40"/>
    </row>
    <row r="33" spans="1:15">
      <c r="A33" s="35">
        <v>3</v>
      </c>
      <c r="B33" s="55" t="s">
        <v>89</v>
      </c>
      <c r="C33" s="55" t="s">
        <v>90</v>
      </c>
      <c r="D33" s="55" t="s">
        <v>91</v>
      </c>
      <c r="E33" s="37" t="s">
        <v>55</v>
      </c>
      <c r="F33" s="37" t="s">
        <v>0</v>
      </c>
      <c r="G33" s="38" t="s">
        <v>31</v>
      </c>
      <c r="H33" s="38">
        <v>0</v>
      </c>
      <c r="I33" s="38">
        <v>2</v>
      </c>
      <c r="J33" s="39">
        <f t="shared" si="0"/>
        <v>0</v>
      </c>
      <c r="K33" s="39">
        <f t="shared" si="1"/>
        <v>9</v>
      </c>
      <c r="L33" s="38">
        <v>2</v>
      </c>
      <c r="M33" s="38" t="s">
        <v>26</v>
      </c>
      <c r="N33" s="38" t="s">
        <v>27</v>
      </c>
      <c r="O33" s="40"/>
    </row>
    <row r="34" spans="1:15" ht="36" customHeight="1">
      <c r="A34" s="35">
        <v>3</v>
      </c>
      <c r="B34" s="59" t="s">
        <v>141</v>
      </c>
      <c r="C34" s="59" t="s">
        <v>142</v>
      </c>
      <c r="D34" s="59" t="s">
        <v>143</v>
      </c>
      <c r="E34" s="59" t="s">
        <v>48</v>
      </c>
      <c r="F34" s="59" t="s">
        <v>51</v>
      </c>
      <c r="G34" s="61" t="s">
        <v>31</v>
      </c>
      <c r="H34" s="60">
        <v>2</v>
      </c>
      <c r="I34" s="60">
        <v>0</v>
      </c>
      <c r="J34" s="60">
        <v>9</v>
      </c>
      <c r="K34" s="60">
        <v>0</v>
      </c>
      <c r="L34" s="60">
        <v>3</v>
      </c>
      <c r="M34" s="61" t="s">
        <v>26</v>
      </c>
      <c r="N34" s="61" t="s">
        <v>27</v>
      </c>
      <c r="O34" s="40"/>
    </row>
    <row r="35" spans="1:15">
      <c r="A35" s="35">
        <v>3</v>
      </c>
      <c r="B35" s="55" t="s">
        <v>92</v>
      </c>
      <c r="C35" s="55" t="s">
        <v>93</v>
      </c>
      <c r="D35" s="55" t="s">
        <v>94</v>
      </c>
      <c r="E35" s="37" t="s">
        <v>55</v>
      </c>
      <c r="F35" s="37" t="s">
        <v>184</v>
      </c>
      <c r="G35" s="38" t="s">
        <v>31</v>
      </c>
      <c r="H35" s="38">
        <v>0</v>
      </c>
      <c r="I35" s="38">
        <v>2</v>
      </c>
      <c r="J35" s="39">
        <f t="shared" si="0"/>
        <v>0</v>
      </c>
      <c r="K35" s="39">
        <f t="shared" si="1"/>
        <v>9</v>
      </c>
      <c r="L35" s="38">
        <v>2</v>
      </c>
      <c r="M35" s="38" t="s">
        <v>26</v>
      </c>
      <c r="N35" s="38" t="s">
        <v>27</v>
      </c>
      <c r="O35" s="40"/>
    </row>
    <row r="36" spans="1:15">
      <c r="A36" s="41"/>
      <c r="B36" s="42"/>
      <c r="C36" s="42"/>
      <c r="D36" s="42"/>
      <c r="E36" s="42"/>
      <c r="F36" s="42"/>
      <c r="G36" s="42"/>
      <c r="H36" s="43">
        <f>SUM(H28:H35)</f>
        <v>7</v>
      </c>
      <c r="I36" s="43">
        <f>SUM(I28:I35)</f>
        <v>11</v>
      </c>
      <c r="J36" s="43">
        <f>SUM(J28:J35)</f>
        <v>31</v>
      </c>
      <c r="K36" s="43">
        <f>SUM(K28:K35)</f>
        <v>49</v>
      </c>
      <c r="L36" s="43">
        <f>SUM(L28:L35)</f>
        <v>21</v>
      </c>
      <c r="M36" s="45"/>
      <c r="N36" s="45"/>
      <c r="O36" s="46"/>
    </row>
    <row r="37" spans="1:15" ht="24">
      <c r="A37" s="41"/>
      <c r="B37" s="42"/>
      <c r="C37" s="42"/>
      <c r="D37" s="42"/>
      <c r="E37" s="42"/>
      <c r="F37" s="42"/>
      <c r="G37" s="47" t="s">
        <v>39</v>
      </c>
      <c r="H37" s="128">
        <f>SUM(H36:I36)*14</f>
        <v>252</v>
      </c>
      <c r="I37" s="129"/>
      <c r="J37" s="128">
        <f>SUM(J36:K36)</f>
        <v>80</v>
      </c>
      <c r="K37" s="129"/>
      <c r="L37" s="43"/>
      <c r="M37" s="45"/>
      <c r="N37" s="45"/>
      <c r="O37" s="46"/>
    </row>
    <row r="38" spans="1:15">
      <c r="A38" s="48">
        <v>4</v>
      </c>
      <c r="B38" s="49" t="s">
        <v>104</v>
      </c>
      <c r="C38" s="49" t="s">
        <v>105</v>
      </c>
      <c r="D38" s="49" t="s">
        <v>106</v>
      </c>
      <c r="E38" s="49" t="s">
        <v>86</v>
      </c>
      <c r="F38" s="49" t="s">
        <v>51</v>
      </c>
      <c r="G38" s="50" t="s">
        <v>31</v>
      </c>
      <c r="H38" s="53">
        <v>3</v>
      </c>
      <c r="I38" s="53">
        <v>0</v>
      </c>
      <c r="J38" s="52">
        <f t="shared" ref="J38:K43" si="2">IF(H38=1,5,IF(H38=2,9,IF(H38=3,13,IF(H38=4,17,0))))</f>
        <v>13</v>
      </c>
      <c r="K38" s="52">
        <f t="shared" si="2"/>
        <v>0</v>
      </c>
      <c r="L38" s="53">
        <v>4</v>
      </c>
      <c r="M38" s="53" t="s">
        <v>32</v>
      </c>
      <c r="N38" s="53" t="s">
        <v>27</v>
      </c>
      <c r="O38" s="54"/>
    </row>
    <row r="39" spans="1:15">
      <c r="A39" s="48">
        <v>4</v>
      </c>
      <c r="B39" s="49" t="s">
        <v>107</v>
      </c>
      <c r="C39" s="49" t="s">
        <v>108</v>
      </c>
      <c r="D39" s="49" t="s">
        <v>109</v>
      </c>
      <c r="E39" s="49" t="s">
        <v>86</v>
      </c>
      <c r="F39" s="49" t="s">
        <v>51</v>
      </c>
      <c r="G39" s="50" t="s">
        <v>31</v>
      </c>
      <c r="H39" s="53">
        <v>0</v>
      </c>
      <c r="I39" s="53">
        <v>2</v>
      </c>
      <c r="J39" s="52">
        <f t="shared" si="2"/>
        <v>0</v>
      </c>
      <c r="K39" s="52">
        <f t="shared" si="2"/>
        <v>9</v>
      </c>
      <c r="L39" s="53">
        <v>2</v>
      </c>
      <c r="M39" s="53" t="s">
        <v>26</v>
      </c>
      <c r="N39" s="53" t="s">
        <v>27</v>
      </c>
      <c r="O39" s="54"/>
    </row>
    <row r="40" spans="1:15">
      <c r="A40" s="48">
        <v>4</v>
      </c>
      <c r="B40" s="49" t="s">
        <v>110</v>
      </c>
      <c r="C40" s="49" t="s">
        <v>111</v>
      </c>
      <c r="D40" s="49" t="s">
        <v>171</v>
      </c>
      <c r="E40" s="49" t="s">
        <v>86</v>
      </c>
      <c r="F40" s="49" t="s">
        <v>184</v>
      </c>
      <c r="G40" s="50" t="s">
        <v>31</v>
      </c>
      <c r="H40" s="53">
        <v>0</v>
      </c>
      <c r="I40" s="53">
        <v>2</v>
      </c>
      <c r="J40" s="52">
        <f t="shared" si="2"/>
        <v>0</v>
      </c>
      <c r="K40" s="52">
        <f t="shared" si="2"/>
        <v>9</v>
      </c>
      <c r="L40" s="53">
        <v>2</v>
      </c>
      <c r="M40" s="53" t="s">
        <v>26</v>
      </c>
      <c r="N40" s="53" t="s">
        <v>27</v>
      </c>
      <c r="O40" s="54"/>
    </row>
    <row r="41" spans="1:15">
      <c r="A41" s="48">
        <v>4</v>
      </c>
      <c r="B41" s="49" t="s">
        <v>71</v>
      </c>
      <c r="C41" s="49" t="s">
        <v>72</v>
      </c>
      <c r="D41" s="49" t="s">
        <v>73</v>
      </c>
      <c r="E41" s="49"/>
      <c r="F41" s="49" t="s">
        <v>74</v>
      </c>
      <c r="G41" s="50" t="s">
        <v>179</v>
      </c>
      <c r="H41" s="53">
        <v>2</v>
      </c>
      <c r="I41" s="53">
        <v>0</v>
      </c>
      <c r="J41" s="52">
        <f t="shared" si="2"/>
        <v>9</v>
      </c>
      <c r="K41" s="52">
        <f t="shared" si="2"/>
        <v>0</v>
      </c>
      <c r="L41" s="50">
        <v>2</v>
      </c>
      <c r="M41" s="53" t="s">
        <v>32</v>
      </c>
      <c r="N41" s="53" t="s">
        <v>27</v>
      </c>
      <c r="O41" s="54"/>
    </row>
    <row r="42" spans="1:15">
      <c r="A42" s="48">
        <v>4</v>
      </c>
      <c r="B42" s="49" t="s">
        <v>75</v>
      </c>
      <c r="C42" s="49" t="s">
        <v>76</v>
      </c>
      <c r="D42" s="49" t="s">
        <v>77</v>
      </c>
      <c r="E42" s="49"/>
      <c r="F42" s="49" t="s">
        <v>78</v>
      </c>
      <c r="G42" s="50" t="s">
        <v>180</v>
      </c>
      <c r="H42" s="53">
        <v>2</v>
      </c>
      <c r="I42" s="53">
        <v>0</v>
      </c>
      <c r="J42" s="52">
        <f t="shared" si="2"/>
        <v>9</v>
      </c>
      <c r="K42" s="52">
        <f t="shared" si="2"/>
        <v>0</v>
      </c>
      <c r="L42" s="50">
        <v>2</v>
      </c>
      <c r="M42" s="53" t="s">
        <v>32</v>
      </c>
      <c r="N42" s="53" t="s">
        <v>27</v>
      </c>
      <c r="O42" s="54"/>
    </row>
    <row r="43" spans="1:15">
      <c r="A43" s="56">
        <v>4</v>
      </c>
      <c r="B43" s="49" t="s">
        <v>79</v>
      </c>
      <c r="C43" s="49" t="s">
        <v>80</v>
      </c>
      <c r="D43" s="49" t="s">
        <v>81</v>
      </c>
      <c r="E43" s="49"/>
      <c r="F43" s="49" t="s">
        <v>82</v>
      </c>
      <c r="G43" s="50" t="s">
        <v>179</v>
      </c>
      <c r="H43" s="53">
        <v>2</v>
      </c>
      <c r="I43" s="53">
        <v>0</v>
      </c>
      <c r="J43" s="52">
        <f t="shared" si="2"/>
        <v>9</v>
      </c>
      <c r="K43" s="52">
        <f t="shared" si="2"/>
        <v>0</v>
      </c>
      <c r="L43" s="50">
        <v>2</v>
      </c>
      <c r="M43" s="53" t="s">
        <v>32</v>
      </c>
      <c r="N43" s="53" t="s">
        <v>27</v>
      </c>
      <c r="O43" s="54"/>
    </row>
    <row r="44" spans="1:15">
      <c r="A44" s="48">
        <v>4</v>
      </c>
      <c r="B44" s="49" t="s">
        <v>118</v>
      </c>
      <c r="C44" s="49" t="s">
        <v>119</v>
      </c>
      <c r="D44" s="49" t="s">
        <v>120</v>
      </c>
      <c r="E44" s="49" t="s">
        <v>65</v>
      </c>
      <c r="F44" s="49" t="s">
        <v>121</v>
      </c>
      <c r="G44" s="50" t="s">
        <v>31</v>
      </c>
      <c r="H44" s="51">
        <v>2</v>
      </c>
      <c r="I44" s="51">
        <v>0</v>
      </c>
      <c r="J44" s="51">
        <v>9</v>
      </c>
      <c r="K44" s="51">
        <v>0</v>
      </c>
      <c r="L44" s="51">
        <v>3</v>
      </c>
      <c r="M44" s="53" t="s">
        <v>32</v>
      </c>
      <c r="N44" s="53" t="s">
        <v>27</v>
      </c>
      <c r="O44" s="54"/>
    </row>
    <row r="45" spans="1:15">
      <c r="A45" s="48">
        <v>4</v>
      </c>
      <c r="B45" s="62" t="s">
        <v>139</v>
      </c>
      <c r="C45" s="62" t="s">
        <v>140</v>
      </c>
      <c r="D45" s="62" t="s">
        <v>172</v>
      </c>
      <c r="E45" s="49" t="s">
        <v>65</v>
      </c>
      <c r="F45" s="62" t="s">
        <v>58</v>
      </c>
      <c r="G45" s="50" t="s">
        <v>31</v>
      </c>
      <c r="H45" s="52">
        <v>2</v>
      </c>
      <c r="I45" s="52">
        <v>0</v>
      </c>
      <c r="J45" s="57">
        <f>IF(H45=1,5,IF(H45=2,9,IF(H45=3,13,IF(H45=4,17,0))))</f>
        <v>9</v>
      </c>
      <c r="K45" s="57">
        <f>IF(I45=1,5,IF(I45=2,9,IF(I45=3,13,IF(I45=4,17,0))))</f>
        <v>0</v>
      </c>
      <c r="L45" s="52">
        <v>3</v>
      </c>
      <c r="M45" s="50" t="s">
        <v>32</v>
      </c>
      <c r="N45" s="53" t="s">
        <v>27</v>
      </c>
      <c r="O45" s="54"/>
    </row>
    <row r="46" spans="1:15">
      <c r="A46" s="48">
        <v>4</v>
      </c>
      <c r="B46" s="62" t="s">
        <v>147</v>
      </c>
      <c r="C46" s="62" t="s">
        <v>148</v>
      </c>
      <c r="D46" s="62" t="s">
        <v>149</v>
      </c>
      <c r="E46" s="49" t="s">
        <v>65</v>
      </c>
      <c r="F46" s="62" t="s">
        <v>181</v>
      </c>
      <c r="G46" s="50" t="s">
        <v>31</v>
      </c>
      <c r="H46" s="52">
        <v>0</v>
      </c>
      <c r="I46" s="52">
        <v>2</v>
      </c>
      <c r="J46" s="57">
        <f>IF(H46=1,5,IF(H46=2,9,IF(H46=3,13,IF(H46=4,17,0))))</f>
        <v>0</v>
      </c>
      <c r="K46" s="57">
        <f>IF(I46=1,5,IF(I46=2,9,IF(I46=3,13,IF(I46=4,17,0))))</f>
        <v>9</v>
      </c>
      <c r="L46" s="52">
        <v>2</v>
      </c>
      <c r="M46" s="50" t="s">
        <v>26</v>
      </c>
      <c r="N46" s="53" t="s">
        <v>27</v>
      </c>
      <c r="O46" s="54"/>
    </row>
    <row r="47" spans="1:15">
      <c r="A47" s="41"/>
      <c r="B47" s="42"/>
      <c r="C47" s="42"/>
      <c r="D47" s="42"/>
      <c r="E47" s="42"/>
      <c r="F47" s="42"/>
      <c r="G47" s="42"/>
      <c r="H47" s="43">
        <f>SUM(H38:H46)-2</f>
        <v>11</v>
      </c>
      <c r="I47" s="43">
        <f>SUM(I38:I46)</f>
        <v>6</v>
      </c>
      <c r="J47" s="43">
        <f>SUM(J38:J46)</f>
        <v>58</v>
      </c>
      <c r="K47" s="43">
        <f>SUM(K38:K46)</f>
        <v>27</v>
      </c>
      <c r="L47" s="43">
        <f>SUM(L38:L46)-2</f>
        <v>20</v>
      </c>
      <c r="M47" s="45"/>
      <c r="N47" s="45"/>
      <c r="O47" s="46"/>
    </row>
    <row r="48" spans="1:15" ht="24">
      <c r="A48" s="41"/>
      <c r="B48" s="42"/>
      <c r="C48" s="42"/>
      <c r="D48" s="42"/>
      <c r="E48" s="42"/>
      <c r="F48" s="42"/>
      <c r="G48" s="47" t="s">
        <v>39</v>
      </c>
      <c r="H48" s="128">
        <f>SUM(H47:I47)*14</f>
        <v>238</v>
      </c>
      <c r="I48" s="129"/>
      <c r="J48" s="128">
        <f>SUM(J47:K47)</f>
        <v>85</v>
      </c>
      <c r="K48" s="129"/>
      <c r="L48" s="43"/>
      <c r="M48" s="45"/>
      <c r="N48" s="45"/>
      <c r="O48" s="46"/>
    </row>
    <row r="49" spans="1:17">
      <c r="A49" s="35">
        <v>5</v>
      </c>
      <c r="B49" s="37" t="s">
        <v>125</v>
      </c>
      <c r="C49" s="37" t="s">
        <v>126</v>
      </c>
      <c r="D49" s="37" t="s">
        <v>127</v>
      </c>
      <c r="E49" s="37"/>
      <c r="F49" s="37" t="s">
        <v>51</v>
      </c>
      <c r="G49" s="38" t="s">
        <v>31</v>
      </c>
      <c r="H49" s="39">
        <v>2</v>
      </c>
      <c r="I49" s="39">
        <v>0</v>
      </c>
      <c r="J49" s="39">
        <f t="shared" ref="J49:K51" si="3">IF(H49=1,5,IF(H49=2,9,IF(H49=3,13,IF(H49=4,17,0))))</f>
        <v>9</v>
      </c>
      <c r="K49" s="39">
        <f t="shared" si="3"/>
        <v>0</v>
      </c>
      <c r="L49" s="39">
        <v>3</v>
      </c>
      <c r="M49" s="38" t="s">
        <v>32</v>
      </c>
      <c r="N49" s="38" t="s">
        <v>27</v>
      </c>
      <c r="O49" s="40"/>
    </row>
    <row r="50" spans="1:17">
      <c r="A50" s="35">
        <v>5</v>
      </c>
      <c r="B50" s="37" t="s">
        <v>136</v>
      </c>
      <c r="C50" s="37" t="s">
        <v>137</v>
      </c>
      <c r="D50" s="37" t="s">
        <v>138</v>
      </c>
      <c r="E50" s="37"/>
      <c r="F50" s="37" t="s">
        <v>0</v>
      </c>
      <c r="G50" s="38" t="s">
        <v>31</v>
      </c>
      <c r="H50" s="39">
        <v>1</v>
      </c>
      <c r="I50" s="39">
        <v>2</v>
      </c>
      <c r="J50" s="39">
        <f t="shared" si="3"/>
        <v>5</v>
      </c>
      <c r="K50" s="39">
        <f t="shared" si="3"/>
        <v>9</v>
      </c>
      <c r="L50" s="39">
        <v>4</v>
      </c>
      <c r="M50" s="38" t="s">
        <v>26</v>
      </c>
      <c r="N50" s="38" t="s">
        <v>27</v>
      </c>
      <c r="O50" s="40"/>
    </row>
    <row r="51" spans="1:17">
      <c r="A51" s="35">
        <v>5</v>
      </c>
      <c r="B51" s="37" t="s">
        <v>122</v>
      </c>
      <c r="C51" s="37" t="s">
        <v>123</v>
      </c>
      <c r="D51" s="37" t="s">
        <v>124</v>
      </c>
      <c r="E51" s="37" t="s">
        <v>107</v>
      </c>
      <c r="F51" s="37" t="s">
        <v>51</v>
      </c>
      <c r="G51" s="38" t="s">
        <v>31</v>
      </c>
      <c r="H51" s="39">
        <v>2</v>
      </c>
      <c r="I51" s="39">
        <v>0</v>
      </c>
      <c r="J51" s="39">
        <f t="shared" si="3"/>
        <v>9</v>
      </c>
      <c r="K51" s="39">
        <f t="shared" si="3"/>
        <v>0</v>
      </c>
      <c r="L51" s="39">
        <v>2</v>
      </c>
      <c r="M51" s="38" t="s">
        <v>32</v>
      </c>
      <c r="N51" s="38" t="s">
        <v>27</v>
      </c>
      <c r="O51" s="40"/>
    </row>
    <row r="52" spans="1:17">
      <c r="A52" s="35">
        <v>5</v>
      </c>
      <c r="B52" s="59" t="s">
        <v>128</v>
      </c>
      <c r="C52" s="59" t="s">
        <v>173</v>
      </c>
      <c r="D52" s="59" t="s">
        <v>129</v>
      </c>
      <c r="E52" s="59" t="s">
        <v>104</v>
      </c>
      <c r="F52" s="59" t="s">
        <v>51</v>
      </c>
      <c r="G52" s="61" t="s">
        <v>31</v>
      </c>
      <c r="H52" s="60">
        <v>2</v>
      </c>
      <c r="I52" s="60">
        <v>0</v>
      </c>
      <c r="J52" s="60">
        <f t="shared" ref="J52:K55" si="4">IF(H52=1,5,IF(H52=2,9,IF(H52=3,13,IF(H52=4,17,0))))</f>
        <v>9</v>
      </c>
      <c r="K52" s="60">
        <f t="shared" si="4"/>
        <v>0</v>
      </c>
      <c r="L52" s="60">
        <v>3</v>
      </c>
      <c r="M52" s="61" t="s">
        <v>32</v>
      </c>
      <c r="N52" s="61" t="s">
        <v>27</v>
      </c>
      <c r="O52" s="40"/>
    </row>
    <row r="53" spans="1:17">
      <c r="A53" s="35">
        <v>5</v>
      </c>
      <c r="B53" s="37" t="s">
        <v>153</v>
      </c>
      <c r="C53" s="37" t="s">
        <v>154</v>
      </c>
      <c r="D53" s="37" t="s">
        <v>155</v>
      </c>
      <c r="E53" s="37" t="s">
        <v>139</v>
      </c>
      <c r="F53" s="37" t="s">
        <v>58</v>
      </c>
      <c r="G53" s="38" t="s">
        <v>31</v>
      </c>
      <c r="H53" s="39">
        <v>2</v>
      </c>
      <c r="I53" s="39">
        <v>0</v>
      </c>
      <c r="J53" s="39">
        <f t="shared" si="4"/>
        <v>9</v>
      </c>
      <c r="K53" s="39">
        <f t="shared" si="4"/>
        <v>0</v>
      </c>
      <c r="L53" s="39">
        <v>3</v>
      </c>
      <c r="M53" s="38" t="s">
        <v>32</v>
      </c>
      <c r="N53" s="38" t="s">
        <v>27</v>
      </c>
      <c r="O53" s="40"/>
    </row>
    <row r="54" spans="1:17">
      <c r="A54" s="35">
        <v>5</v>
      </c>
      <c r="B54" s="37" t="s">
        <v>150</v>
      </c>
      <c r="C54" s="37" t="s">
        <v>151</v>
      </c>
      <c r="D54" s="37" t="s">
        <v>152</v>
      </c>
      <c r="E54" s="37"/>
      <c r="F54" s="37" t="s">
        <v>51</v>
      </c>
      <c r="G54" s="38" t="s">
        <v>31</v>
      </c>
      <c r="H54" s="39">
        <v>0</v>
      </c>
      <c r="I54" s="39">
        <v>2</v>
      </c>
      <c r="J54" s="39">
        <f t="shared" si="4"/>
        <v>0</v>
      </c>
      <c r="K54" s="39">
        <f t="shared" si="4"/>
        <v>9</v>
      </c>
      <c r="L54" s="39">
        <v>2</v>
      </c>
      <c r="M54" s="38" t="s">
        <v>26</v>
      </c>
      <c r="N54" s="38" t="s">
        <v>27</v>
      </c>
      <c r="O54" s="40"/>
    </row>
    <row r="55" spans="1:17" s="20" customFormat="1">
      <c r="A55" s="35">
        <v>5</v>
      </c>
      <c r="B55" s="37" t="s">
        <v>156</v>
      </c>
      <c r="C55" s="37" t="s">
        <v>157</v>
      </c>
      <c r="D55" s="37" t="s">
        <v>158</v>
      </c>
      <c r="E55" s="37"/>
      <c r="F55" s="37" t="s">
        <v>0</v>
      </c>
      <c r="G55" s="38" t="s">
        <v>31</v>
      </c>
      <c r="H55" s="39">
        <v>0</v>
      </c>
      <c r="I55" s="39">
        <v>0</v>
      </c>
      <c r="J55" s="39">
        <f t="shared" si="4"/>
        <v>0</v>
      </c>
      <c r="K55" s="39">
        <f t="shared" si="4"/>
        <v>0</v>
      </c>
      <c r="L55" s="39">
        <v>0</v>
      </c>
      <c r="M55" s="38" t="s">
        <v>182</v>
      </c>
      <c r="N55" s="38" t="s">
        <v>27</v>
      </c>
      <c r="O55" s="40"/>
      <c r="P55"/>
      <c r="Q55"/>
    </row>
    <row r="56" spans="1:17">
      <c r="A56" s="41"/>
      <c r="B56" s="42"/>
      <c r="C56" s="42"/>
      <c r="D56" s="42"/>
      <c r="E56" s="42"/>
      <c r="F56" s="42"/>
      <c r="G56" s="42"/>
      <c r="H56" s="43">
        <f>SUM(H49:H55)</f>
        <v>9</v>
      </c>
      <c r="I56" s="43">
        <f>SUM(I49:I55)</f>
        <v>4</v>
      </c>
      <c r="J56" s="43">
        <f>SUM(J49:J55)</f>
        <v>41</v>
      </c>
      <c r="K56" s="43">
        <f>SUM(K49:K55)</f>
        <v>18</v>
      </c>
      <c r="L56" s="43">
        <f>SUM(L49:L55)</f>
        <v>17</v>
      </c>
      <c r="M56" s="45"/>
      <c r="N56" s="45"/>
      <c r="O56" s="46"/>
    </row>
    <row r="57" spans="1:17" ht="24">
      <c r="A57" s="41"/>
      <c r="B57" s="42"/>
      <c r="C57" s="42"/>
      <c r="D57" s="42"/>
      <c r="E57" s="42"/>
      <c r="F57" s="42"/>
      <c r="G57" s="47" t="s">
        <v>39</v>
      </c>
      <c r="H57" s="128">
        <f>SUM(H56:I56)*14</f>
        <v>182</v>
      </c>
      <c r="I57" s="129"/>
      <c r="J57" s="128">
        <f>SUM(J56:K56)</f>
        <v>59</v>
      </c>
      <c r="K57" s="129"/>
      <c r="L57" s="43"/>
      <c r="M57" s="45"/>
      <c r="N57" s="45"/>
      <c r="O57" s="46"/>
    </row>
    <row r="58" spans="1:17">
      <c r="A58" s="48">
        <v>6</v>
      </c>
      <c r="B58" s="62" t="s">
        <v>159</v>
      </c>
      <c r="C58" s="62" t="s">
        <v>160</v>
      </c>
      <c r="D58" s="62" t="s">
        <v>161</v>
      </c>
      <c r="E58" s="62"/>
      <c r="F58" s="62" t="s">
        <v>0</v>
      </c>
      <c r="G58" s="50" t="s">
        <v>31</v>
      </c>
      <c r="H58" s="52"/>
      <c r="I58" s="52"/>
      <c r="J58" s="52"/>
      <c r="K58" s="52"/>
      <c r="L58" s="52">
        <v>4</v>
      </c>
      <c r="M58" s="50" t="s">
        <v>26</v>
      </c>
      <c r="N58" s="53"/>
      <c r="O58" s="54"/>
    </row>
    <row r="59" spans="1:17">
      <c r="A59" s="41"/>
      <c r="B59" s="42"/>
      <c r="C59" s="42"/>
      <c r="D59" s="42"/>
      <c r="E59" s="42"/>
      <c r="F59" s="42"/>
      <c r="G59" s="42"/>
      <c r="H59" s="43">
        <f>SUM(H58:H58)</f>
        <v>0</v>
      </c>
      <c r="I59" s="43">
        <f>SUM(I58:I58)</f>
        <v>0</v>
      </c>
      <c r="J59" s="43">
        <f>SUM(J58:J58)</f>
        <v>0</v>
      </c>
      <c r="K59" s="43">
        <f>SUM(K58:K58)</f>
        <v>0</v>
      </c>
      <c r="L59" s="43">
        <f>SUM(L58:L58)</f>
        <v>4</v>
      </c>
      <c r="M59" s="45"/>
      <c r="N59" s="45"/>
      <c r="O59" s="46"/>
    </row>
    <row r="60" spans="1:17" ht="24">
      <c r="A60" s="41"/>
      <c r="B60" s="42"/>
      <c r="C60" s="42"/>
      <c r="D60" s="42"/>
      <c r="E60" s="42"/>
      <c r="F60" s="42"/>
      <c r="G60" s="47" t="s">
        <v>39</v>
      </c>
      <c r="H60" s="128">
        <f>SUM(H59:I59)*14</f>
        <v>0</v>
      </c>
      <c r="I60" s="129"/>
      <c r="J60" s="128">
        <f>SUM(J59:K59)</f>
        <v>0</v>
      </c>
      <c r="K60" s="129"/>
      <c r="L60" s="43"/>
      <c r="M60" s="45"/>
      <c r="N60" s="45"/>
      <c r="O60" s="46"/>
    </row>
    <row r="61" spans="1:17">
      <c r="A61" s="35">
        <v>7</v>
      </c>
      <c r="B61" s="37" t="s">
        <v>162</v>
      </c>
      <c r="C61" s="37" t="s">
        <v>163</v>
      </c>
      <c r="D61" s="37" t="s">
        <v>164</v>
      </c>
      <c r="E61" s="37"/>
      <c r="F61" s="37" t="s">
        <v>0</v>
      </c>
      <c r="G61" s="38" t="s">
        <v>31</v>
      </c>
      <c r="H61" s="39"/>
      <c r="I61" s="39"/>
      <c r="J61" s="39"/>
      <c r="K61" s="39"/>
      <c r="L61" s="39">
        <v>4</v>
      </c>
      <c r="M61" s="38" t="s">
        <v>26</v>
      </c>
      <c r="N61" s="38"/>
      <c r="O61" s="40"/>
    </row>
    <row r="62" spans="1:17">
      <c r="A62" s="63"/>
      <c r="B62" s="58"/>
      <c r="C62" s="58"/>
      <c r="D62" s="58"/>
      <c r="E62" s="58"/>
      <c r="F62" s="58"/>
      <c r="G62" s="58"/>
      <c r="H62" s="64">
        <f>SUM(H61:H61)</f>
        <v>0</v>
      </c>
      <c r="I62" s="64">
        <f>SUM(I61:I61)</f>
        <v>0</v>
      </c>
      <c r="J62" s="43">
        <f>SUM(J61:J61)</f>
        <v>0</v>
      </c>
      <c r="K62" s="43">
        <f>SUM(K61:K61)</f>
        <v>0</v>
      </c>
      <c r="L62" s="64">
        <f>SUM(L61:L61)</f>
        <v>4</v>
      </c>
      <c r="M62" s="65"/>
      <c r="N62" s="65"/>
      <c r="O62" s="66"/>
    </row>
    <row r="63" spans="1:17" ht="24">
      <c r="A63" s="63"/>
      <c r="B63" s="58"/>
      <c r="C63" s="58"/>
      <c r="D63" s="58"/>
      <c r="E63" s="58"/>
      <c r="F63" s="58"/>
      <c r="G63" s="47" t="s">
        <v>39</v>
      </c>
      <c r="H63" s="132">
        <f>SUM(H62:I62)*14</f>
        <v>0</v>
      </c>
      <c r="I63" s="132"/>
      <c r="J63" s="128">
        <f>SUM(J62:K62)</f>
        <v>0</v>
      </c>
      <c r="K63" s="129"/>
      <c r="L63" s="64"/>
      <c r="M63" s="65"/>
      <c r="N63" s="65"/>
      <c r="O63" s="66"/>
    </row>
    <row r="64" spans="1:17" s="12" customFormat="1" ht="24">
      <c r="A64" s="35"/>
      <c r="B64" s="59"/>
      <c r="C64" s="37" t="s">
        <v>100</v>
      </c>
      <c r="D64" s="37" t="s">
        <v>101</v>
      </c>
      <c r="E64" s="37"/>
      <c r="F64" s="37"/>
      <c r="G64" s="37"/>
      <c r="H64" s="39"/>
      <c r="I64" s="39"/>
      <c r="J64" s="39"/>
      <c r="K64" s="39"/>
      <c r="L64" s="67"/>
      <c r="M64" s="38"/>
      <c r="N64" s="38"/>
      <c r="O64" s="40"/>
      <c r="P64"/>
      <c r="Q64"/>
    </row>
    <row r="65" spans="1:15" ht="24">
      <c r="A65" s="100"/>
      <c r="B65" s="103"/>
      <c r="C65" s="59" t="s">
        <v>102</v>
      </c>
      <c r="D65" s="59" t="s">
        <v>103</v>
      </c>
      <c r="E65" s="103"/>
      <c r="F65" s="103"/>
      <c r="G65" s="103"/>
      <c r="H65" s="104"/>
      <c r="I65" s="104"/>
      <c r="J65" s="104"/>
      <c r="K65" s="104"/>
      <c r="L65" s="105"/>
      <c r="M65" s="106"/>
      <c r="N65" s="106"/>
      <c r="O65" s="101"/>
    </row>
    <row r="66" spans="1:15">
      <c r="A66" s="100"/>
      <c r="B66" s="107" t="s">
        <v>95</v>
      </c>
      <c r="C66" s="107" t="s">
        <v>96</v>
      </c>
      <c r="D66" s="107" t="s">
        <v>174</v>
      </c>
      <c r="E66" s="61"/>
      <c r="F66" s="120" t="s">
        <v>183</v>
      </c>
      <c r="G66" s="121" t="s">
        <v>179</v>
      </c>
      <c r="H66" s="61">
        <v>2</v>
      </c>
      <c r="I66" s="61">
        <v>0</v>
      </c>
      <c r="J66" s="61"/>
      <c r="K66" s="61"/>
      <c r="L66" s="61">
        <v>3</v>
      </c>
      <c r="M66" s="61" t="s">
        <v>32</v>
      </c>
      <c r="N66" s="61" t="s">
        <v>97</v>
      </c>
      <c r="O66" s="40"/>
    </row>
    <row r="67" spans="1:15">
      <c r="A67" s="100"/>
      <c r="B67" s="107" t="s">
        <v>98</v>
      </c>
      <c r="C67" s="107" t="s">
        <v>99</v>
      </c>
      <c r="D67" s="107" t="s">
        <v>175</v>
      </c>
      <c r="E67" s="61"/>
      <c r="F67" s="120" t="s">
        <v>0</v>
      </c>
      <c r="G67" s="61" t="s">
        <v>31</v>
      </c>
      <c r="H67" s="61">
        <v>1</v>
      </c>
      <c r="I67" s="61">
        <v>0</v>
      </c>
      <c r="J67" s="61"/>
      <c r="K67" s="61"/>
      <c r="L67" s="61">
        <v>2</v>
      </c>
      <c r="M67" s="61" t="s">
        <v>32</v>
      </c>
      <c r="N67" s="61" t="s">
        <v>97</v>
      </c>
      <c r="O67" s="40"/>
    </row>
    <row r="68" spans="1:15" ht="24">
      <c r="A68" s="102"/>
      <c r="B68" s="110" t="s">
        <v>115</v>
      </c>
      <c r="C68" s="108" t="s">
        <v>116</v>
      </c>
      <c r="D68" s="108" t="s">
        <v>117</v>
      </c>
      <c r="E68" s="108"/>
      <c r="F68" s="108" t="s">
        <v>51</v>
      </c>
      <c r="G68" s="109" t="s">
        <v>31</v>
      </c>
      <c r="H68" s="109">
        <v>2</v>
      </c>
      <c r="I68" s="109">
        <v>0</v>
      </c>
      <c r="J68" s="109"/>
      <c r="K68" s="109"/>
      <c r="L68" s="109">
        <v>3</v>
      </c>
      <c r="M68" s="109" t="s">
        <v>32</v>
      </c>
      <c r="N68" s="109" t="s">
        <v>97</v>
      </c>
      <c r="O68" s="68"/>
    </row>
    <row r="69" spans="1:15">
      <c r="B69" s="14"/>
      <c r="C69" s="14"/>
      <c r="D69" s="14"/>
      <c r="E69" s="14"/>
      <c r="F69" s="14"/>
      <c r="G69" s="96"/>
      <c r="H69" s="97"/>
      <c r="I69" s="97"/>
      <c r="J69" s="97"/>
      <c r="K69" s="97"/>
      <c r="L69" s="98"/>
      <c r="M69" s="99"/>
      <c r="N69" s="15"/>
      <c r="O69" s="16"/>
    </row>
    <row r="70" spans="1:15">
      <c r="B70" s="16"/>
      <c r="C70" s="17"/>
      <c r="D70" s="16"/>
      <c r="E70" s="16"/>
      <c r="F70" s="16"/>
      <c r="G70" s="16"/>
      <c r="H70" s="18"/>
      <c r="I70" s="18"/>
      <c r="J70" s="18"/>
      <c r="K70" s="18"/>
      <c r="L70" s="13"/>
      <c r="M70" s="19"/>
      <c r="N70" s="19"/>
      <c r="O70" s="16"/>
    </row>
  </sheetData>
  <mergeCells count="27">
    <mergeCell ref="H63:I63"/>
    <mergeCell ref="J63:K63"/>
    <mergeCell ref="A8:A9"/>
    <mergeCell ref="B8:B9"/>
    <mergeCell ref="C8:C9"/>
    <mergeCell ref="D8:D9"/>
    <mergeCell ref="E8:E9"/>
    <mergeCell ref="F8:F9"/>
    <mergeCell ref="G8:G9"/>
    <mergeCell ref="H8:I8"/>
    <mergeCell ref="H37:I37"/>
    <mergeCell ref="J37:K37"/>
    <mergeCell ref="H48:I48"/>
    <mergeCell ref="J48:K48"/>
    <mergeCell ref="H57:I57"/>
    <mergeCell ref="J57:K57"/>
    <mergeCell ref="L8:L9"/>
    <mergeCell ref="M8:M9"/>
    <mergeCell ref="N8:N9"/>
    <mergeCell ref="O8:O9"/>
    <mergeCell ref="H60:I60"/>
    <mergeCell ref="J60:K60"/>
    <mergeCell ref="J8:K8"/>
    <mergeCell ref="H17:I17"/>
    <mergeCell ref="J17:K17"/>
    <mergeCell ref="H27:I27"/>
    <mergeCell ref="J27:K27"/>
  </mergeCells>
  <pageMargins left="0.25" right="0.25" top="0.75" bottom="0.75" header="0.3" footer="0.3"/>
  <pageSetup paperSize="9" scale="75" orientation="landscape" r:id="rId1"/>
  <headerFooter>
    <oddFooter>&amp;CE = előadás, Gy = gyakorlat, Félévi követelmény: G = gyak.jegy, K = kollokvium, S = szigorlat, MAI = minősített aláÍrás, AI = aláírás
Tantárgy típusa: A = kötelező, B = kötelezően választható, C = szabadon választható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</vt:i4>
      </vt:variant>
      <vt:variant>
        <vt:lpstr>Névvel ellátott tartományok</vt:lpstr>
      </vt:variant>
      <vt:variant>
        <vt:i4>1</vt:i4>
      </vt:variant>
    </vt:vector>
  </HeadingPairs>
  <TitlesOfParts>
    <vt:vector size="2" baseType="lpstr">
      <vt:lpstr>BA után</vt:lpstr>
      <vt:lpstr>'BA után'!Nyomtatási_terület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MKANMMBS_2016-szeptember</dc:title>
  <dc:creator>Mark</dc:creator>
  <cp:lastModifiedBy>Erdos.Judit</cp:lastModifiedBy>
  <cp:revision/>
  <cp:lastPrinted>2017-06-29T14:47:35Z</cp:lastPrinted>
  <dcterms:created xsi:type="dcterms:W3CDTF">2016-09-01T14:49:00Z</dcterms:created>
  <dcterms:modified xsi:type="dcterms:W3CDTF">2019-07-05T06:29:03Z</dcterms:modified>
  <cp:contentStatus>Végleges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1033-10.2.0.5811</vt:lpwstr>
  </property>
  <property fmtid="{D5CDD505-2E9C-101B-9397-08002B2CF9AE}" pid="3" name="_MarkAsFinal">
    <vt:bool>true</vt:bool>
  </property>
</Properties>
</file>