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MATEMATIKA\12 félév\"/>
    </mc:Choice>
  </mc:AlternateContent>
  <bookViews>
    <workbookView xWindow="0" yWindow="0" windowWidth="28800" windowHeight="12300" tabRatio="767"/>
  </bookViews>
  <sheets>
    <sheet name="12 féléves" sheetId="1" r:id="rId1"/>
    <sheet name="Munka1" sheetId="2" r:id="rId2"/>
  </sheets>
  <definedNames>
    <definedName name="_xlnm._FilterDatabase" localSheetId="0" hidden="1">'12 féléves'!$A$8:$O$97</definedName>
    <definedName name="_xlnm.Print_Titles" localSheetId="0">'12 féléves'!$7:$8</definedName>
    <definedName name="_xlnm.Print_Area" localSheetId="0">'12 féléves'!$A$1:$O$79</definedName>
  </definedNames>
  <calcPr calcId="162913"/>
</workbook>
</file>

<file path=xl/calcChain.xml><?xml version="1.0" encoding="utf-8"?>
<calcChain xmlns="http://schemas.openxmlformats.org/spreadsheetml/2006/main">
  <c r="H89" i="1" l="1"/>
  <c r="I89" i="1"/>
  <c r="J89" i="1"/>
  <c r="K89" i="1"/>
  <c r="L89" i="1"/>
  <c r="H81" i="1"/>
  <c r="I81" i="1"/>
  <c r="J81" i="1"/>
  <c r="K81" i="1"/>
  <c r="L81" i="1"/>
  <c r="H73" i="1"/>
  <c r="I73" i="1"/>
  <c r="J73" i="1"/>
  <c r="K73" i="1"/>
  <c r="L73" i="1"/>
  <c r="H63" i="1"/>
  <c r="I63" i="1"/>
  <c r="J63" i="1"/>
  <c r="K63" i="1"/>
  <c r="L63" i="1"/>
  <c r="H53" i="1"/>
  <c r="I53" i="1"/>
  <c r="J53" i="1"/>
  <c r="K53" i="1"/>
  <c r="L53" i="1"/>
  <c r="H44" i="1"/>
  <c r="I44" i="1"/>
  <c r="J44" i="1"/>
  <c r="K44" i="1"/>
  <c r="L44" i="1"/>
  <c r="H35" i="1"/>
  <c r="I35" i="1"/>
  <c r="J35" i="1"/>
  <c r="K35" i="1"/>
  <c r="L35" i="1"/>
  <c r="H27" i="1"/>
  <c r="I27" i="1"/>
  <c r="J27" i="1"/>
  <c r="K27" i="1"/>
  <c r="L27" i="1"/>
  <c r="H20" i="1"/>
  <c r="I20" i="1"/>
  <c r="J20" i="1"/>
  <c r="K20" i="1"/>
  <c r="L20" i="1"/>
  <c r="H14" i="1"/>
  <c r="I14" i="1"/>
  <c r="J14" i="1"/>
  <c r="K14" i="1"/>
  <c r="L14" i="1"/>
  <c r="L95" i="1" l="1"/>
  <c r="K95" i="1"/>
  <c r="J95" i="1"/>
  <c r="I95" i="1"/>
  <c r="H95" i="1"/>
  <c r="L92" i="1"/>
  <c r="K92" i="1"/>
  <c r="J92" i="1"/>
  <c r="I92" i="1"/>
  <c r="H92" i="1"/>
  <c r="J64" i="1" l="1"/>
  <c r="H93" i="1"/>
  <c r="J93" i="1"/>
  <c r="J96" i="1"/>
  <c r="H96" i="1"/>
  <c r="J21" i="1"/>
  <c r="H74" i="1"/>
  <c r="H21" i="1"/>
  <c r="J74" i="1"/>
  <c r="H64" i="1"/>
  <c r="J82" i="1" l="1"/>
  <c r="H82" i="1"/>
  <c r="J90" i="1"/>
  <c r="H28" i="1" l="1"/>
  <c r="H36" i="1"/>
  <c r="J36" i="1"/>
  <c r="H45" i="1"/>
  <c r="J45" i="1"/>
  <c r="J54" i="1" l="1"/>
  <c r="J28" i="1"/>
  <c r="H90" i="1"/>
  <c r="H54" i="1" l="1"/>
  <c r="J15" i="1"/>
  <c r="N4" i="1"/>
  <c r="H15" i="1"/>
  <c r="O4" i="1" l="1"/>
</calcChain>
</file>

<file path=xl/sharedStrings.xml><?xml version="1.0" encoding="utf-8"?>
<sst xmlns="http://schemas.openxmlformats.org/spreadsheetml/2006/main" count="569" uniqueCount="279">
  <si>
    <t>E</t>
  </si>
  <si>
    <t>Gy</t>
  </si>
  <si>
    <t>K</t>
  </si>
  <si>
    <t>A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</si>
  <si>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</si>
  <si>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</si>
  <si>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</si>
  <si>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</si>
  <si>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</si>
  <si>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</si>
  <si>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</si>
  <si>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</si>
  <si>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</si>
  <si>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</si>
  <si>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</si>
  <si>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</si>
  <si>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</si>
  <si>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</si>
  <si>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</si>
  <si>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</si>
  <si>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</si>
  <si>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Heti óraszám nappali tagozaton</t>
  </si>
  <si>
    <t>Féléves óraszám levelezős képzésben</t>
  </si>
  <si>
    <t>Heti</t>
  </si>
  <si>
    <t>Féléves</t>
  </si>
  <si>
    <t>Anatómia</t>
  </si>
  <si>
    <t>TSI</t>
  </si>
  <si>
    <t>Pásztorné dr. Batta Klára</t>
  </si>
  <si>
    <t>Testkultúra elmélet és sporttörténet (EU és sport)</t>
  </si>
  <si>
    <t>Mozgástanulás és mozgás elemzés (Biomechanika)</t>
  </si>
  <si>
    <t>Dr. Vajda Ildikó</t>
  </si>
  <si>
    <t>Edzéselmélet</t>
  </si>
  <si>
    <t>TNO1047</t>
  </si>
  <si>
    <t>MAI</t>
  </si>
  <si>
    <t>TNO1048</t>
  </si>
  <si>
    <t>Humánbiológia (Fejlődéstan, Egészségtan)</t>
  </si>
  <si>
    <t>TNO1049</t>
  </si>
  <si>
    <t>TNO1050</t>
  </si>
  <si>
    <t>TNO1026</t>
  </si>
  <si>
    <t>Sportpedagógia</t>
  </si>
  <si>
    <t>Tenisz</t>
  </si>
  <si>
    <t>TNO1041</t>
  </si>
  <si>
    <t>Integrált- és a sajátos nevelési igényűek testnevelése</t>
  </si>
  <si>
    <t>TNO4000</t>
  </si>
  <si>
    <t>Szakmai zárószigorlat</t>
  </si>
  <si>
    <t>TNO2001</t>
  </si>
  <si>
    <t>TNO2002</t>
  </si>
  <si>
    <t>Anatomy</t>
  </si>
  <si>
    <t>Theory of Training</t>
  </si>
  <si>
    <t>Sports Pedagogy</t>
  </si>
  <si>
    <t>Tennis</t>
  </si>
  <si>
    <t>Special Physical Education</t>
  </si>
  <si>
    <t>Szakfelelős: Dr. Vajda Ildikó</t>
  </si>
  <si>
    <t>Zenés-táncos mozgásformák (Aerobic, Néptánc)</t>
  </si>
  <si>
    <t>TNO8004</t>
  </si>
  <si>
    <t>Osztatlan tanárképzési szak: testnevelő tanár</t>
  </si>
  <si>
    <r>
      <rPr>
        <sz val="9"/>
        <rFont val="Arial"/>
        <family val="2"/>
        <charset val="238"/>
      </rPr>
      <t>Pásztorné dr. Batta Klára</t>
    </r>
    <r>
      <rPr>
        <sz val="9"/>
        <color indexed="10"/>
        <rFont val="Arial"/>
        <family val="2"/>
        <charset val="238"/>
      </rPr>
      <t xml:space="preserve"> </t>
    </r>
  </si>
  <si>
    <t>S</t>
  </si>
  <si>
    <t>Physiology (Biochemistry Exercise Physiology, Accident Prevention- First Aid)</t>
  </si>
  <si>
    <t>Motor Learning and Research of Movement (Biomechanics)</t>
  </si>
  <si>
    <t>Musical and Dancing Movements (Aerobics, Folk Dance)</t>
  </si>
  <si>
    <t>Professional Final Exam</t>
  </si>
  <si>
    <t>Urbinné dr. Borbély Szilvia</t>
  </si>
  <si>
    <t>Az elsősegélynyújtás és újraélesztés gyakorlata és oktatásmódszertana</t>
  </si>
  <si>
    <t xml:space="preserve">Practice and Methods of First Aid </t>
  </si>
  <si>
    <t>Sportrekreációs táborok (gördülő sportok) szervezése és túravezetési alapismeretek</t>
  </si>
  <si>
    <t>Sport and Rrecreation Camps (Rolling)</t>
  </si>
  <si>
    <t>Sportági kiválasztás, tehetséggondozás</t>
  </si>
  <si>
    <t>Sports Selection, Talent Management</t>
  </si>
  <si>
    <t>Theory and Practice Adapted Physical Education (Prevention and Rehabilitation)</t>
  </si>
  <si>
    <t>12 félév</t>
  </si>
  <si>
    <t>Középiskolai tanár</t>
  </si>
  <si>
    <t>Sportrekreációs táborok (általános és különleges vízi sportok) szervezése és túravezetési alapismeretek</t>
  </si>
  <si>
    <t>Sportan Rrecreation Camps (General and Special Water Sports )</t>
  </si>
  <si>
    <t>Sport and Rrecreation Camps (Hiking)</t>
  </si>
  <si>
    <t>Sportrekreációs táborok (téli sportok) szervezése és túravezetési alapismeretek</t>
  </si>
  <si>
    <t>Élettan (Biokémia, Terhelés élettan, Balesetvédelem-elsősegély)</t>
  </si>
  <si>
    <t>Dr. Olajos Judit</t>
  </si>
  <si>
    <t>Szabóné Dr. Kaj Mónika</t>
  </si>
  <si>
    <t>Szabóné dr. Kaj Mónika</t>
  </si>
  <si>
    <t>Vajda Tamás Béla</t>
  </si>
  <si>
    <t>Zenés-táncos mozgásformák (RG)</t>
  </si>
  <si>
    <t>Sport és társadalomtudományi ismeretek (Sportpszichológia, Sportszociológia)</t>
  </si>
  <si>
    <t>Knowledge of Sport and Social Sciences (Sport  Psychology, Sport Sociology)</t>
  </si>
  <si>
    <t>History of Sport (EU and Sport)</t>
  </si>
  <si>
    <t>Musical and Dancing Movements (RG)</t>
  </si>
  <si>
    <t>Gimnasztika 1.</t>
  </si>
  <si>
    <t>Conditioning 2.</t>
  </si>
  <si>
    <t>Conditioning 1.</t>
  </si>
  <si>
    <t>Gimnasztika 2.</t>
  </si>
  <si>
    <t>Testnevelés és népi játékok 1.</t>
  </si>
  <si>
    <t xml:space="preserve">PE and Folk Games 1. </t>
  </si>
  <si>
    <t xml:space="preserve">Human Biology (Human Development, Hygiene) </t>
  </si>
  <si>
    <t>Sportjátékok - Röplabda 1.</t>
  </si>
  <si>
    <t>Sports Games - Volleyball 1.</t>
  </si>
  <si>
    <t>Úszás 1.</t>
  </si>
  <si>
    <t>Swimming 1.</t>
  </si>
  <si>
    <t>Küzdősportok 1.</t>
  </si>
  <si>
    <t>Combat Sport 1.</t>
  </si>
  <si>
    <t xml:space="preserve">Motoros képességek fejlesztésének elmélete és gyakorlata 1. </t>
  </si>
  <si>
    <t xml:space="preserve">Theory and Practice of Developing Motor Skills 1. </t>
  </si>
  <si>
    <t>Sportjátékok - Kézilabda 1.</t>
  </si>
  <si>
    <t>Sports Games - Handball 1.</t>
  </si>
  <si>
    <t>Sportjátékok - Labdarúgás 1.</t>
  </si>
  <si>
    <t>Sports Games - Soccer 1.</t>
  </si>
  <si>
    <t>Atlétika 1.</t>
  </si>
  <si>
    <t>Track and Field 1.</t>
  </si>
  <si>
    <t>Torna 1.</t>
  </si>
  <si>
    <t>Gymnastics 2.</t>
  </si>
  <si>
    <t>Úszás 2.</t>
  </si>
  <si>
    <t>Swimming 2.</t>
  </si>
  <si>
    <t>Sportszakmai gyakorlat 1.</t>
  </si>
  <si>
    <t>Practice of Sports 1.</t>
  </si>
  <si>
    <t>Bevezetés a tudományos kutatásokba 1.</t>
  </si>
  <si>
    <t xml:space="preserve">Research Method of Social Sciences 1. </t>
  </si>
  <si>
    <t>Sportjátékok - Kosárlabda 1.</t>
  </si>
  <si>
    <t>Sports Games - Basketball 1.</t>
  </si>
  <si>
    <t>Atlétika 2.</t>
  </si>
  <si>
    <t>Track and Field 2.</t>
  </si>
  <si>
    <t>Torna 2.</t>
  </si>
  <si>
    <t>Úszás 3.</t>
  </si>
  <si>
    <t>Swimming 3.</t>
  </si>
  <si>
    <t>Practice of Sports 2.</t>
  </si>
  <si>
    <t>Sportszakmai gyakorlat 2.</t>
  </si>
  <si>
    <t>Sportjátékok - Röplabda 2.</t>
  </si>
  <si>
    <t>Sports Games - Volleyball 2.</t>
  </si>
  <si>
    <t>Sports Games - Basketball 2.</t>
  </si>
  <si>
    <t>Sportjátékok - Kosárlabda 2.</t>
  </si>
  <si>
    <t>Atlétika 3.</t>
  </si>
  <si>
    <t>Track and Field 3.</t>
  </si>
  <si>
    <t>Torna 3.</t>
  </si>
  <si>
    <t>Gymnastics 3.</t>
  </si>
  <si>
    <t>Swimming 4.</t>
  </si>
  <si>
    <t>Úszás 4.</t>
  </si>
  <si>
    <t>Rekreációs és szabadidősportok oktatásának elmélete és módszertana 1.</t>
  </si>
  <si>
    <t>Theory and Methods of Sport Recreation and Leisure Sports 1.</t>
  </si>
  <si>
    <t>Practice of Sports 3.</t>
  </si>
  <si>
    <t>Sportszakmai gyakorlat 3.</t>
  </si>
  <si>
    <t>Sportjátékok - Kézilabda 2.</t>
  </si>
  <si>
    <t>Sports Games - Handball 2.</t>
  </si>
  <si>
    <t>Sports Games - Soccer 2.</t>
  </si>
  <si>
    <t>Sportjátékok - Labdarúgás 2.</t>
  </si>
  <si>
    <t>Atlétika 4.</t>
  </si>
  <si>
    <t>Track and Field 4.</t>
  </si>
  <si>
    <t>Torna 4.</t>
  </si>
  <si>
    <t>Gymnastics 4.</t>
  </si>
  <si>
    <t>Küzdősportok 2.</t>
  </si>
  <si>
    <t>Combat Sport 2.</t>
  </si>
  <si>
    <t>Rekreációs és szabadidősportok oktatásának elmélete és módszertana 2.</t>
  </si>
  <si>
    <t>Theory and Methods of Sport Recreation and Leisure Sports 2.</t>
  </si>
  <si>
    <t>Practice of Sports 4.</t>
  </si>
  <si>
    <t>Sportszakmai gyakorlat 4.</t>
  </si>
  <si>
    <t>Atlétika 5.</t>
  </si>
  <si>
    <t>Track and Field 5.</t>
  </si>
  <si>
    <t>Gimnasztika 3. (Funkcionális gimnasztika)</t>
  </si>
  <si>
    <t>Motoros képességek fejlesztésének elmélete és gyakorlata 2.</t>
  </si>
  <si>
    <t xml:space="preserve">Theory and Practice of Developing Motor Skills 2. </t>
  </si>
  <si>
    <t>Bevezetés a tudományos kutatásokba 2.</t>
  </si>
  <si>
    <t>Research Method of Social Sciences 2.</t>
  </si>
  <si>
    <t>Testnevelés és népi játékok 2. (alternatív játékok)</t>
  </si>
  <si>
    <t>Physical Education Games 2. (Alnternative Games)</t>
  </si>
  <si>
    <t>Szakdolgozat 1.</t>
  </si>
  <si>
    <t>Thesis Work 1.</t>
  </si>
  <si>
    <t>Thesis Work 2.</t>
  </si>
  <si>
    <t>Szakdolgozat 2.</t>
  </si>
  <si>
    <t>Gyógytestnevelés elmélete és gyakorlata (Prevenció és rehabilitáció)</t>
  </si>
  <si>
    <t>Sport and Rrecreation Camps (Ski)</t>
  </si>
  <si>
    <t>Gymnastics 1.</t>
  </si>
  <si>
    <t>Conditioning 3. (Functional Conditioning)</t>
  </si>
  <si>
    <t>Sportrekreációs táborok (turisztikai) szervezése és túravezetési alapismeretek</t>
  </si>
  <si>
    <t>TNO8001</t>
  </si>
  <si>
    <t>TNO8002</t>
  </si>
  <si>
    <t>TNO8003</t>
  </si>
  <si>
    <t>Testnevelés tanítás 1.</t>
  </si>
  <si>
    <t>Testnevelés tanítás 2.</t>
  </si>
  <si>
    <t>Testnevelés tanítás 3.</t>
  </si>
  <si>
    <t>Testnevelés tanítás 4.</t>
  </si>
  <si>
    <t>Didactics of Physical Education 1.</t>
  </si>
  <si>
    <t>Didactics of Physical Education 2.</t>
  </si>
  <si>
    <t>Didactics of Physical Education 3.</t>
  </si>
  <si>
    <t>Didactics of Physical Education 4.</t>
  </si>
  <si>
    <t>TNO1036, 
TNB1146</t>
  </si>
  <si>
    <t>TNO1051,
TNB1820</t>
  </si>
  <si>
    <t>TNO1015,
TNB1711</t>
  </si>
  <si>
    <t>TNO1037, 
TNB1821</t>
  </si>
  <si>
    <t>TNO1019, 
TNB1713</t>
  </si>
  <si>
    <t>TNO1021,
TNB1714</t>
  </si>
  <si>
    <t>TNO1017, 
TNB1712</t>
  </si>
  <si>
    <t>TNO1024, 
TNB2137</t>
  </si>
  <si>
    <t>TNO1033,
TNB2143</t>
  </si>
  <si>
    <t>TNO1206</t>
  </si>
  <si>
    <t>TNO1207</t>
  </si>
  <si>
    <t>TNO1209</t>
  </si>
  <si>
    <t>TNO1311</t>
  </si>
  <si>
    <t>TNO1313</t>
  </si>
  <si>
    <t>TNO1314</t>
  </si>
  <si>
    <t>TNO1415</t>
  </si>
  <si>
    <t>TNO1417</t>
  </si>
  <si>
    <t>TNO1419</t>
  </si>
  <si>
    <t>TNO1420</t>
  </si>
  <si>
    <t>TNO1521</t>
  </si>
  <si>
    <t>TNO1522</t>
  </si>
  <si>
    <t>TNO1526</t>
  </si>
  <si>
    <t>TNO1628</t>
  </si>
  <si>
    <t>TNO1629</t>
  </si>
  <si>
    <t>TNO1631</t>
  </si>
  <si>
    <t>TNO1632</t>
  </si>
  <si>
    <t>TNO1734</t>
  </si>
  <si>
    <t>TNO1735</t>
  </si>
  <si>
    <t>TNO1738</t>
  </si>
  <si>
    <t>TNO1841</t>
  </si>
  <si>
    <t>TNO1842</t>
  </si>
  <si>
    <t>TNO1843</t>
  </si>
  <si>
    <t>TNO1844</t>
  </si>
  <si>
    <t>TNO1845</t>
  </si>
  <si>
    <t>TNO1948</t>
  </si>
  <si>
    <t>TNO1949</t>
  </si>
  <si>
    <t>TNO1950</t>
  </si>
  <si>
    <t>TNO1951</t>
  </si>
  <si>
    <t>TNO1952</t>
  </si>
  <si>
    <t>TNO1953</t>
  </si>
  <si>
    <t>TNO1954</t>
  </si>
  <si>
    <t>TNO1956</t>
  </si>
  <si>
    <t>TNO1957</t>
  </si>
  <si>
    <t>TNO2011</t>
  </si>
  <si>
    <t>TNO2012</t>
  </si>
  <si>
    <t>TNO1040,
BED1220,
BSR1204,
TNB1515</t>
  </si>
  <si>
    <t>TNO1013, 
BED1128,
TNB2125</t>
  </si>
  <si>
    <t>TNO1004,
BSR2124, 
BED1243,
TNB1316</t>
  </si>
  <si>
    <t>TNB2134</t>
  </si>
  <si>
    <t>TNB2133</t>
  </si>
  <si>
    <t>TNB2132</t>
  </si>
  <si>
    <t>TNB2131</t>
  </si>
  <si>
    <t>TNO1001</t>
  </si>
  <si>
    <t>TNO1005</t>
  </si>
  <si>
    <t>BED1103,
BSR1101, 
TNB1511</t>
  </si>
  <si>
    <t>TNO1009</t>
  </si>
  <si>
    <t>BSR2122,
TNB1817 és TNB1818</t>
  </si>
  <si>
    <t>TNO1014</t>
  </si>
  <si>
    <t>TNB2128 és TNB2614</t>
  </si>
  <si>
    <t>TNO1010</t>
  </si>
  <si>
    <t>TNB1611</t>
  </si>
  <si>
    <t>TNO1011</t>
  </si>
  <si>
    <t>TNB1612</t>
  </si>
  <si>
    <t>TNO1003</t>
  </si>
  <si>
    <t>BED1104,
TNB1413</t>
  </si>
  <si>
    <t>TNO1008</t>
  </si>
  <si>
    <t>BED1132,
BSR2123
TNB1816</t>
  </si>
  <si>
    <t>TNO1031</t>
  </si>
  <si>
    <t>BSR1103,
TNB1813,
SMB1741</t>
  </si>
  <si>
    <t>TNO1035</t>
  </si>
  <si>
    <t>BSR2110,
BSR2151,
TNB1814</t>
  </si>
  <si>
    <t>TNO1740</t>
  </si>
  <si>
    <t>TNO1847</t>
  </si>
  <si>
    <t>BED1101 
TNB1111</t>
  </si>
  <si>
    <t>TNO1023</t>
  </si>
  <si>
    <t>BSR2107,
TNB2136</t>
  </si>
  <si>
    <t>TNO1032</t>
  </si>
  <si>
    <t>TNB2142</t>
  </si>
  <si>
    <t>TNO1028</t>
  </si>
  <si>
    <t>TNB2139</t>
  </si>
  <si>
    <t>TNO1029</t>
  </si>
  <si>
    <t>TNB2140</t>
  </si>
  <si>
    <t>TNO1025</t>
  </si>
  <si>
    <t>TNB2138</t>
  </si>
  <si>
    <t>TNO1038</t>
  </si>
  <si>
    <t>BED1113,
BSR1125,
TNB2129</t>
  </si>
  <si>
    <t>TNO1039</t>
  </si>
  <si>
    <t>TNB2130</t>
  </si>
  <si>
    <t>TNO1012</t>
  </si>
  <si>
    <t>TNB2127</t>
  </si>
  <si>
    <t>BED1207,
BSR1218,
TNB1412 és TNB1414</t>
  </si>
  <si>
    <t>BED1219,
TNB1516 és 
TNB1518</t>
  </si>
  <si>
    <t>BSR1204</t>
  </si>
  <si>
    <t>TNO1034,
TNB1815</t>
  </si>
  <si>
    <t>TNO1030,
TNB2141</t>
  </si>
  <si>
    <t>TNO1042.
BED1118,
TNB2112</t>
  </si>
  <si>
    <t>2020 szeptemberétől</t>
  </si>
  <si>
    <t>TNO1001
TNO1011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</si>
</sst>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8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11" fillId="0" borderId="24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vertical="center"/>
    </xf>
    <xf numFmtId="1" fontId="1" fillId="0" borderId="15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1" fontId="7" fillId="0" borderId="18" xfId="0" applyNumberFormat="1" applyFont="1" applyFill="1" applyBorder="1" applyAlignment="1">
      <alignment vertical="center"/>
    </xf>
    <xf numFmtId="1" fontId="7" fillId="0" borderId="18" xfId="0" applyNumberFormat="1" applyFont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right" vertical="center"/>
    </xf>
    <xf numFmtId="1" fontId="12" fillId="8" borderId="17" xfId="0" applyNumberFormat="1" applyFont="1" applyFill="1" applyBorder="1" applyAlignment="1">
      <alignment vertical="center" wrapText="1"/>
    </xf>
    <xf numFmtId="1" fontId="12" fillId="0" borderId="12" xfId="0" applyNumberFormat="1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/>
    </xf>
    <xf numFmtId="1" fontId="15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1" fontId="12" fillId="0" borderId="17" xfId="0" applyNumberFormat="1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1" fontId="12" fillId="0" borderId="18" xfId="0" applyNumberFormat="1" applyFont="1" applyFill="1" applyBorder="1" applyAlignment="1">
      <alignment horizontal="center" vertical="center" wrapText="1"/>
    </xf>
    <xf numFmtId="1" fontId="12" fillId="0" borderId="18" xfId="0" applyNumberFormat="1" applyFont="1" applyBorder="1" applyAlignment="1">
      <alignment horizontal="center" vertical="center"/>
    </xf>
    <xf numFmtId="1" fontId="15" fillId="0" borderId="18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1" fontId="12" fillId="3" borderId="17" xfId="0" applyNumberFormat="1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/>
    </xf>
    <xf numFmtId="1" fontId="15" fillId="3" borderId="18" xfId="0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1" fontId="12" fillId="3" borderId="18" xfId="0" applyNumberFormat="1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vertical="center" wrapText="1"/>
    </xf>
    <xf numFmtId="0" fontId="4" fillId="8" borderId="18" xfId="0" applyFont="1" applyFill="1" applyBorder="1" applyAlignment="1">
      <alignment vertical="center" wrapText="1"/>
    </xf>
    <xf numFmtId="1" fontId="12" fillId="8" borderId="18" xfId="0" applyNumberFormat="1" applyFont="1" applyFill="1" applyBorder="1" applyAlignment="1">
      <alignment horizontal="center" vertical="center" wrapText="1"/>
    </xf>
    <xf numFmtId="1" fontId="15" fillId="8" borderId="18" xfId="0" applyNumberFormat="1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 wrapText="1"/>
    </xf>
    <xf numFmtId="1" fontId="12" fillId="7" borderId="17" xfId="0" applyNumberFormat="1" applyFont="1" applyFill="1" applyBorder="1" applyAlignment="1">
      <alignment vertical="center" wrapText="1"/>
    </xf>
    <xf numFmtId="0" fontId="12" fillId="7" borderId="18" xfId="0" applyFont="1" applyFill="1" applyBorder="1" applyAlignment="1">
      <alignment vertical="center" wrapText="1"/>
    </xf>
    <xf numFmtId="1" fontId="15" fillId="7" borderId="18" xfId="0" applyNumberFormat="1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/>
    </xf>
    <xf numFmtId="1" fontId="12" fillId="7" borderId="20" xfId="0" applyNumberFormat="1" applyFont="1" applyFill="1" applyBorder="1" applyAlignment="1">
      <alignment vertical="center" wrapText="1"/>
    </xf>
    <xf numFmtId="1" fontId="12" fillId="3" borderId="20" xfId="0" applyNumberFormat="1" applyFont="1" applyFill="1" applyBorder="1" applyAlignment="1">
      <alignment vertical="center" wrapText="1"/>
    </xf>
    <xf numFmtId="1" fontId="15" fillId="7" borderId="1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5" borderId="18" xfId="0" applyFont="1" applyFill="1" applyBorder="1" applyAlignment="1">
      <alignment vertical="center" wrapText="1"/>
    </xf>
    <xf numFmtId="0" fontId="17" fillId="8" borderId="18" xfId="0" applyFont="1" applyFill="1" applyBorder="1" applyAlignment="1">
      <alignment vertical="center" wrapText="1"/>
    </xf>
    <xf numFmtId="0" fontId="13" fillId="8" borderId="18" xfId="0" applyFont="1" applyFill="1" applyBorder="1" applyAlignment="1">
      <alignment vertical="center" wrapText="1"/>
    </xf>
    <xf numFmtId="0" fontId="13" fillId="0" borderId="18" xfId="0" applyFont="1" applyBorder="1" applyAlignment="1">
      <alignment vertical="center"/>
    </xf>
    <xf numFmtId="0" fontId="13" fillId="0" borderId="18" xfId="0" applyFont="1" applyFill="1" applyBorder="1" applyAlignment="1">
      <alignment vertical="center" wrapText="1"/>
    </xf>
    <xf numFmtId="0" fontId="13" fillId="7" borderId="18" xfId="0" applyFont="1" applyFill="1" applyBorder="1" applyAlignment="1">
      <alignment vertical="center" wrapText="1"/>
    </xf>
    <xf numFmtId="0" fontId="16" fillId="0" borderId="15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9" fillId="6" borderId="25" xfId="0" applyFont="1" applyFill="1" applyBorder="1"/>
    <xf numFmtId="0" fontId="4" fillId="0" borderId="16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1" fontId="7" fillId="0" borderId="19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1" fontId="4" fillId="0" borderId="19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7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horizontal="center" vertical="center" wrapText="1"/>
    </xf>
    <xf numFmtId="1" fontId="12" fillId="0" borderId="22" xfId="0" applyNumberFormat="1" applyFont="1" applyFill="1" applyBorder="1" applyAlignment="1">
      <alignment horizontal="center" vertical="center" wrapText="1"/>
    </xf>
    <xf numFmtId="1" fontId="15" fillId="0" borderId="22" xfId="0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0" fillId="9" borderId="0" xfId="0" applyFill="1"/>
    <xf numFmtId="0" fontId="13" fillId="0" borderId="18" xfId="0" applyFont="1" applyFill="1" applyBorder="1" applyAlignment="1">
      <alignment vertical="center"/>
    </xf>
    <xf numFmtId="1" fontId="12" fillId="0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1" fontId="12" fillId="0" borderId="22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4" fillId="7" borderId="18" xfId="0" applyFont="1" applyFill="1" applyBorder="1" applyAlignment="1">
      <alignment vertical="center" wrapText="1"/>
    </xf>
    <xf numFmtId="1" fontId="18" fillId="7" borderId="18" xfId="0" applyNumberFormat="1" applyFont="1" applyFill="1" applyBorder="1" applyAlignment="1">
      <alignment horizontal="center" vertical="center"/>
    </xf>
    <xf numFmtId="1" fontId="18" fillId="7" borderId="18" xfId="0" applyNumberFormat="1" applyFont="1" applyFill="1" applyBorder="1" applyAlignment="1">
      <alignment horizontal="center" vertical="center" wrapText="1"/>
    </xf>
    <xf numFmtId="0" fontId="19" fillId="7" borderId="18" xfId="0" applyFont="1" applyFill="1" applyBorder="1" applyAlignment="1">
      <alignment horizontal="center" vertical="center" wrapText="1"/>
    </xf>
    <xf numFmtId="1" fontId="18" fillId="3" borderId="18" xfId="0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180975</xdr:rowOff>
    </xdr:to>
    <xdr:pic>
      <xdr:nvPicPr>
        <xdr:cNvPr id="1484" name="Kép 1">
          <a:extLst>
            <a:ext uri="{FF2B5EF4-FFF2-40B4-BE49-F238E27FC236}">
              <a16:creationId xmlns:a16="http://schemas.microsoft.com/office/drawing/2014/main" id="{3A0E2216-1353-4C93-9C33-4AF3F0912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O98"/>
  <sheetViews>
    <sheetView tabSelected="1" showRuler="0" zoomScaleNormal="100" zoomScaleSheetLayoutView="100" zoomScalePageLayoutView="85" workbookViewId="0">
      <selection activeCell="L7" sqref="L7:M8"/>
    </sheetView>
  </sheetViews>
  <sheetFormatPr defaultRowHeight="15" x14ac:dyDescent="0.25"/>
  <cols>
    <col min="1" max="1" width="5.85546875" style="2" customWidth="1"/>
    <col min="2" max="2" width="10.85546875" style="3" customWidth="1"/>
    <col min="3" max="3" width="30.42578125" style="5" customWidth="1"/>
    <col min="4" max="4" width="30.42578125" style="3" customWidth="1"/>
    <col min="5" max="5" width="10.5703125" style="3" customWidth="1"/>
    <col min="6" max="6" width="28.5703125" style="3" customWidth="1"/>
    <col min="7" max="7" width="9.42578125" style="8" customWidth="1"/>
    <col min="8" max="8" width="4.85546875" style="6" customWidth="1"/>
    <col min="9" max="10" width="5" style="6" customWidth="1"/>
    <col min="11" max="11" width="4.85546875" style="6" customWidth="1"/>
    <col min="12" max="12" width="6.85546875" style="7" customWidth="1"/>
    <col min="13" max="13" width="7.42578125" style="8" customWidth="1"/>
    <col min="14" max="14" width="9.28515625" style="8" customWidth="1"/>
    <col min="15" max="15" width="13.140625" style="3" customWidth="1"/>
  </cols>
  <sheetData>
    <row r="1" spans="1:15" ht="15.75" x14ac:dyDescent="0.25">
      <c r="B1" s="1"/>
      <c r="C1" s="12"/>
      <c r="D1" s="85" t="s">
        <v>55</v>
      </c>
      <c r="E1" s="28"/>
      <c r="F1" s="28"/>
      <c r="G1" s="32"/>
      <c r="H1" s="29"/>
      <c r="I1" s="29"/>
      <c r="J1" s="29"/>
      <c r="K1" s="29"/>
      <c r="L1" s="30"/>
      <c r="M1" s="31" t="s">
        <v>52</v>
      </c>
      <c r="N1" s="32"/>
      <c r="O1" s="86"/>
    </row>
    <row r="2" spans="1:15" x14ac:dyDescent="0.25">
      <c r="B2" s="1"/>
      <c r="C2" s="11"/>
      <c r="D2" s="87" t="s">
        <v>18</v>
      </c>
      <c r="E2" s="35" t="s">
        <v>70</v>
      </c>
      <c r="F2" s="35"/>
      <c r="G2" s="33"/>
      <c r="H2" s="34"/>
      <c r="I2" s="34"/>
      <c r="J2" s="34"/>
      <c r="K2" s="34"/>
      <c r="L2" s="20"/>
      <c r="M2" s="33"/>
      <c r="N2" s="33"/>
      <c r="O2" s="88"/>
    </row>
    <row r="3" spans="1:15" x14ac:dyDescent="0.25">
      <c r="B3" s="1"/>
      <c r="C3" s="14"/>
      <c r="D3" s="89" t="s">
        <v>19</v>
      </c>
      <c r="E3" s="36">
        <v>360</v>
      </c>
      <c r="F3" s="35"/>
      <c r="G3" s="33"/>
      <c r="H3" s="34"/>
      <c r="I3" s="34"/>
      <c r="J3" s="34"/>
      <c r="K3" s="37"/>
      <c r="L3" s="20"/>
      <c r="M3" s="37"/>
      <c r="N3" s="38" t="s">
        <v>23</v>
      </c>
      <c r="O3" s="90" t="s">
        <v>24</v>
      </c>
    </row>
    <row r="4" spans="1:15" x14ac:dyDescent="0.25">
      <c r="B4" s="1"/>
      <c r="C4" s="11"/>
      <c r="D4" s="89" t="s">
        <v>20</v>
      </c>
      <c r="E4" s="27" t="s">
        <v>71</v>
      </c>
      <c r="F4" s="35"/>
      <c r="G4" s="33"/>
      <c r="H4" s="34"/>
      <c r="I4" s="34"/>
      <c r="J4" s="34"/>
      <c r="K4" s="37" t="s">
        <v>17</v>
      </c>
      <c r="L4" s="20"/>
      <c r="M4" s="37"/>
      <c r="N4" s="38">
        <f>SUM(H14:I14,H20:I20,H35:I35,H27:I27,H44:I44,H53:I53,H63:I63,H73:I73,H81:I81,H89:I89)</f>
        <v>117</v>
      </c>
      <c r="O4" s="90">
        <f>SUM(H15,H21,H28,H36,H45,H54,H64,H74,H82,H90)</f>
        <v>1638</v>
      </c>
    </row>
    <row r="5" spans="1:15" x14ac:dyDescent="0.25">
      <c r="B5" s="1"/>
      <c r="C5" s="13"/>
      <c r="D5" s="91"/>
      <c r="E5" s="92"/>
      <c r="F5" s="92"/>
      <c r="G5" s="33"/>
      <c r="H5" s="34"/>
      <c r="I5" s="34"/>
      <c r="J5" s="34"/>
      <c r="K5" s="34"/>
      <c r="L5" s="39"/>
      <c r="M5" s="40"/>
      <c r="N5" s="39"/>
      <c r="O5" s="93"/>
    </row>
    <row r="6" spans="1:15" ht="15" customHeight="1" x14ac:dyDescent="0.25">
      <c r="A6" s="4" t="s">
        <v>277</v>
      </c>
      <c r="B6" s="15"/>
      <c r="D6" s="94"/>
      <c r="E6" s="95"/>
      <c r="F6" s="95"/>
      <c r="G6" s="25"/>
      <c r="H6" s="24"/>
      <c r="I6" s="24"/>
      <c r="J6" s="24"/>
      <c r="K6" s="96"/>
      <c r="L6" s="95"/>
      <c r="M6" s="23"/>
      <c r="N6" s="95"/>
      <c r="O6" s="26"/>
    </row>
    <row r="7" spans="1:15" ht="44.25" customHeight="1" x14ac:dyDescent="0.25">
      <c r="A7" s="129" t="s">
        <v>6</v>
      </c>
      <c r="B7" s="127" t="s">
        <v>5</v>
      </c>
      <c r="C7" s="127" t="s">
        <v>7</v>
      </c>
      <c r="D7" s="131" t="s">
        <v>14</v>
      </c>
      <c r="E7" s="131" t="s">
        <v>15</v>
      </c>
      <c r="F7" s="131" t="s">
        <v>13</v>
      </c>
      <c r="G7" s="127" t="s">
        <v>11</v>
      </c>
      <c r="H7" s="133" t="s">
        <v>21</v>
      </c>
      <c r="I7" s="134"/>
      <c r="J7" s="133" t="s">
        <v>22</v>
      </c>
      <c r="K7" s="134"/>
      <c r="L7" s="135" t="s">
        <v>12</v>
      </c>
      <c r="M7" s="127" t="s">
        <v>9</v>
      </c>
      <c r="N7" s="127" t="s">
        <v>10</v>
      </c>
      <c r="O7" s="137" t="s">
        <v>8</v>
      </c>
    </row>
    <row r="8" spans="1:15" ht="26.25" customHeight="1" x14ac:dyDescent="0.25">
      <c r="A8" s="130"/>
      <c r="B8" s="128"/>
      <c r="C8" s="128"/>
      <c r="D8" s="132"/>
      <c r="E8" s="132"/>
      <c r="F8" s="132"/>
      <c r="G8" s="128"/>
      <c r="H8" s="10" t="s">
        <v>0</v>
      </c>
      <c r="I8" s="9" t="s">
        <v>1</v>
      </c>
      <c r="J8" s="10" t="s">
        <v>0</v>
      </c>
      <c r="K8" s="9" t="s">
        <v>1</v>
      </c>
      <c r="L8" s="136"/>
      <c r="M8" s="128"/>
      <c r="N8" s="128"/>
      <c r="O8" s="138"/>
    </row>
    <row r="9" spans="1:15" s="81" customFormat="1" ht="24" x14ac:dyDescent="0.25">
      <c r="A9" s="42">
        <v>1</v>
      </c>
      <c r="B9" s="43" t="s">
        <v>233</v>
      </c>
      <c r="C9" s="43" t="s">
        <v>25</v>
      </c>
      <c r="D9" s="72" t="s">
        <v>47</v>
      </c>
      <c r="E9" s="43"/>
      <c r="F9" s="43" t="s">
        <v>77</v>
      </c>
      <c r="G9" s="101" t="s">
        <v>26</v>
      </c>
      <c r="H9" s="44">
        <v>3</v>
      </c>
      <c r="I9" s="44">
        <v>0</v>
      </c>
      <c r="J9" s="44">
        <v>13</v>
      </c>
      <c r="K9" s="45">
        <v>0</v>
      </c>
      <c r="L9" s="46">
        <v>4</v>
      </c>
      <c r="M9" s="47" t="s">
        <v>2</v>
      </c>
      <c r="N9" s="47" t="s">
        <v>3</v>
      </c>
      <c r="O9" s="117" t="s">
        <v>254</v>
      </c>
    </row>
    <row r="10" spans="1:15" s="82" customFormat="1" ht="36" x14ac:dyDescent="0.25">
      <c r="A10" s="48">
        <v>1</v>
      </c>
      <c r="B10" s="49" t="s">
        <v>234</v>
      </c>
      <c r="C10" s="49" t="s">
        <v>28</v>
      </c>
      <c r="D10" s="73" t="s">
        <v>84</v>
      </c>
      <c r="E10" s="49"/>
      <c r="F10" s="104" t="s">
        <v>56</v>
      </c>
      <c r="G10" s="97" t="s">
        <v>26</v>
      </c>
      <c r="H10" s="50">
        <v>2</v>
      </c>
      <c r="I10" s="50">
        <v>0</v>
      </c>
      <c r="J10" s="50">
        <v>9</v>
      </c>
      <c r="K10" s="51">
        <v>0</v>
      </c>
      <c r="L10" s="52">
        <v>3</v>
      </c>
      <c r="M10" s="53" t="s">
        <v>2</v>
      </c>
      <c r="N10" s="53" t="s">
        <v>3</v>
      </c>
      <c r="O10" s="118" t="s">
        <v>235</v>
      </c>
    </row>
    <row r="11" spans="1:15" s="82" customFormat="1" ht="36" x14ac:dyDescent="0.25">
      <c r="A11" s="48">
        <v>1</v>
      </c>
      <c r="B11" s="49" t="s">
        <v>236</v>
      </c>
      <c r="C11" s="49" t="s">
        <v>82</v>
      </c>
      <c r="D11" s="73" t="s">
        <v>83</v>
      </c>
      <c r="E11" s="49"/>
      <c r="F11" s="64" t="s">
        <v>62</v>
      </c>
      <c r="G11" s="97" t="s">
        <v>26</v>
      </c>
      <c r="H11" s="50">
        <v>2</v>
      </c>
      <c r="I11" s="50">
        <v>0</v>
      </c>
      <c r="J11" s="50">
        <v>9</v>
      </c>
      <c r="K11" s="51">
        <v>0</v>
      </c>
      <c r="L11" s="52">
        <v>3</v>
      </c>
      <c r="M11" s="53" t="s">
        <v>2</v>
      </c>
      <c r="N11" s="53" t="s">
        <v>3</v>
      </c>
      <c r="O11" s="118" t="s">
        <v>237</v>
      </c>
    </row>
    <row r="12" spans="1:15" s="82" customFormat="1" ht="12" x14ac:dyDescent="0.25">
      <c r="A12" s="48">
        <v>1</v>
      </c>
      <c r="B12" s="49" t="s">
        <v>240</v>
      </c>
      <c r="C12" s="49" t="s">
        <v>86</v>
      </c>
      <c r="D12" s="74" t="s">
        <v>88</v>
      </c>
      <c r="E12" s="49"/>
      <c r="F12" s="64" t="s">
        <v>78</v>
      </c>
      <c r="G12" s="97" t="s">
        <v>26</v>
      </c>
      <c r="H12" s="50">
        <v>0</v>
      </c>
      <c r="I12" s="50">
        <v>2</v>
      </c>
      <c r="J12" s="50">
        <v>0</v>
      </c>
      <c r="K12" s="51">
        <v>9</v>
      </c>
      <c r="L12" s="52">
        <v>2</v>
      </c>
      <c r="M12" s="53" t="s">
        <v>4</v>
      </c>
      <c r="N12" s="53" t="s">
        <v>3</v>
      </c>
      <c r="O12" s="118" t="s">
        <v>241</v>
      </c>
    </row>
    <row r="13" spans="1:15" s="82" customFormat="1" ht="24" x14ac:dyDescent="0.25">
      <c r="A13" s="48">
        <v>1</v>
      </c>
      <c r="B13" s="49" t="s">
        <v>238</v>
      </c>
      <c r="C13" s="49" t="s">
        <v>53</v>
      </c>
      <c r="D13" s="113" t="s">
        <v>60</v>
      </c>
      <c r="E13" s="49"/>
      <c r="F13" s="104" t="s">
        <v>56</v>
      </c>
      <c r="G13" s="97" t="s">
        <v>26</v>
      </c>
      <c r="H13" s="50">
        <v>0</v>
      </c>
      <c r="I13" s="50">
        <v>2</v>
      </c>
      <c r="J13" s="50">
        <v>0</v>
      </c>
      <c r="K13" s="112">
        <v>9</v>
      </c>
      <c r="L13" s="52">
        <v>2</v>
      </c>
      <c r="M13" s="53" t="s">
        <v>4</v>
      </c>
      <c r="N13" s="53" t="s">
        <v>3</v>
      </c>
      <c r="O13" s="64" t="s">
        <v>239</v>
      </c>
    </row>
    <row r="14" spans="1:15" s="82" customFormat="1" ht="12" x14ac:dyDescent="0.25">
      <c r="A14" s="54"/>
      <c r="B14" s="55"/>
      <c r="C14" s="55"/>
      <c r="D14" s="75"/>
      <c r="E14" s="55"/>
      <c r="F14" s="55"/>
      <c r="G14" s="98"/>
      <c r="H14" s="56">
        <f t="shared" ref="H14:K14" si="0">SUM(H9:H13)</f>
        <v>7</v>
      </c>
      <c r="I14" s="56">
        <f t="shared" si="0"/>
        <v>4</v>
      </c>
      <c r="J14" s="56">
        <f t="shared" si="0"/>
        <v>31</v>
      </c>
      <c r="K14" s="56">
        <f t="shared" si="0"/>
        <v>18</v>
      </c>
      <c r="L14" s="56">
        <f>SUM(L9:L13)</f>
        <v>14</v>
      </c>
      <c r="M14" s="57"/>
      <c r="N14" s="57"/>
      <c r="O14" s="119"/>
    </row>
    <row r="15" spans="1:15" s="82" customFormat="1" ht="24" x14ac:dyDescent="0.25">
      <c r="A15" s="54"/>
      <c r="B15" s="55"/>
      <c r="C15" s="55"/>
      <c r="D15" s="75"/>
      <c r="E15" s="55"/>
      <c r="F15" s="55"/>
      <c r="G15" s="102" t="s">
        <v>16</v>
      </c>
      <c r="H15" s="125">
        <f>SUM(H14:I14)*14</f>
        <v>154</v>
      </c>
      <c r="I15" s="126"/>
      <c r="J15" s="125">
        <f>SUM(J14:K14)</f>
        <v>49</v>
      </c>
      <c r="K15" s="126"/>
      <c r="L15" s="58"/>
      <c r="M15" s="57"/>
      <c r="N15" s="57"/>
      <c r="O15" s="119"/>
    </row>
    <row r="16" spans="1:15" s="82" customFormat="1" ht="48" x14ac:dyDescent="0.25">
      <c r="A16" s="41">
        <v>2</v>
      </c>
      <c r="B16" s="59" t="s">
        <v>190</v>
      </c>
      <c r="C16" s="60" t="s">
        <v>76</v>
      </c>
      <c r="D16" s="76" t="s">
        <v>58</v>
      </c>
      <c r="E16" s="59" t="s">
        <v>233</v>
      </c>
      <c r="F16" s="59" t="s">
        <v>77</v>
      </c>
      <c r="G16" s="99" t="s">
        <v>26</v>
      </c>
      <c r="H16" s="61">
        <v>2</v>
      </c>
      <c r="I16" s="61">
        <v>1</v>
      </c>
      <c r="J16" s="62">
        <v>9</v>
      </c>
      <c r="K16" s="62">
        <v>5</v>
      </c>
      <c r="L16" s="62">
        <v>5</v>
      </c>
      <c r="M16" s="63" t="s">
        <v>2</v>
      </c>
      <c r="N16" s="63" t="s">
        <v>3</v>
      </c>
      <c r="O16" s="60" t="s">
        <v>271</v>
      </c>
    </row>
    <row r="17" spans="1:15" s="82" customFormat="1" ht="36" x14ac:dyDescent="0.25">
      <c r="A17" s="41">
        <v>2</v>
      </c>
      <c r="B17" s="59" t="s">
        <v>191</v>
      </c>
      <c r="C17" s="59" t="s">
        <v>29</v>
      </c>
      <c r="D17" s="76" t="s">
        <v>59</v>
      </c>
      <c r="E17" s="59"/>
      <c r="F17" s="59" t="s">
        <v>30</v>
      </c>
      <c r="G17" s="99" t="s">
        <v>26</v>
      </c>
      <c r="H17" s="61">
        <v>2</v>
      </c>
      <c r="I17" s="61">
        <v>0</v>
      </c>
      <c r="J17" s="61">
        <v>9</v>
      </c>
      <c r="K17" s="61">
        <v>0</v>
      </c>
      <c r="L17" s="62">
        <v>4</v>
      </c>
      <c r="M17" s="63" t="s">
        <v>2</v>
      </c>
      <c r="N17" s="63" t="s">
        <v>3</v>
      </c>
      <c r="O17" s="60" t="s">
        <v>272</v>
      </c>
    </row>
    <row r="18" spans="1:15" s="82" customFormat="1" ht="12" x14ac:dyDescent="0.25">
      <c r="A18" s="41">
        <v>2</v>
      </c>
      <c r="B18" s="59" t="s">
        <v>242</v>
      </c>
      <c r="C18" s="59" t="s">
        <v>89</v>
      </c>
      <c r="D18" s="77" t="s">
        <v>87</v>
      </c>
      <c r="E18" s="59" t="s">
        <v>240</v>
      </c>
      <c r="F18" s="59" t="s">
        <v>78</v>
      </c>
      <c r="G18" s="99" t="s">
        <v>26</v>
      </c>
      <c r="H18" s="61">
        <v>0</v>
      </c>
      <c r="I18" s="61">
        <v>2</v>
      </c>
      <c r="J18" s="61">
        <v>0</v>
      </c>
      <c r="K18" s="61">
        <v>9</v>
      </c>
      <c r="L18" s="62">
        <v>2</v>
      </c>
      <c r="M18" s="63" t="s">
        <v>2</v>
      </c>
      <c r="N18" s="63" t="s">
        <v>3</v>
      </c>
      <c r="O18" s="60" t="s">
        <v>243</v>
      </c>
    </row>
    <row r="19" spans="1:15" s="82" customFormat="1" ht="36" x14ac:dyDescent="0.25">
      <c r="A19" s="41">
        <v>2</v>
      </c>
      <c r="B19" s="59" t="s">
        <v>192</v>
      </c>
      <c r="C19" s="59" t="s">
        <v>90</v>
      </c>
      <c r="D19" s="77" t="s">
        <v>91</v>
      </c>
      <c r="E19" s="59"/>
      <c r="F19" s="60" t="s">
        <v>62</v>
      </c>
      <c r="G19" s="99" t="s">
        <v>26</v>
      </c>
      <c r="H19" s="61">
        <v>0</v>
      </c>
      <c r="I19" s="61">
        <v>2</v>
      </c>
      <c r="J19" s="61">
        <v>0</v>
      </c>
      <c r="K19" s="61">
        <v>9</v>
      </c>
      <c r="L19" s="62">
        <v>2</v>
      </c>
      <c r="M19" s="63" t="s">
        <v>4</v>
      </c>
      <c r="N19" s="63" t="s">
        <v>3</v>
      </c>
      <c r="O19" s="60" t="s">
        <v>227</v>
      </c>
    </row>
    <row r="20" spans="1:15" s="82" customFormat="1" ht="12" x14ac:dyDescent="0.25">
      <c r="A20" s="54"/>
      <c r="B20" s="55"/>
      <c r="C20" s="55"/>
      <c r="D20" s="75"/>
      <c r="E20" s="55"/>
      <c r="F20" s="55"/>
      <c r="G20" s="98"/>
      <c r="H20" s="56">
        <f t="shared" ref="H20:K20" si="1">SUM(H16:H19)</f>
        <v>4</v>
      </c>
      <c r="I20" s="56">
        <f t="shared" si="1"/>
        <v>5</v>
      </c>
      <c r="J20" s="56">
        <f t="shared" si="1"/>
        <v>18</v>
      </c>
      <c r="K20" s="56">
        <f t="shared" si="1"/>
        <v>23</v>
      </c>
      <c r="L20" s="56">
        <f>SUM(L16:L19)</f>
        <v>13</v>
      </c>
      <c r="M20" s="57"/>
      <c r="N20" s="57"/>
      <c r="O20" s="119"/>
    </row>
    <row r="21" spans="1:15" s="82" customFormat="1" ht="24" x14ac:dyDescent="0.25">
      <c r="A21" s="54"/>
      <c r="B21" s="55"/>
      <c r="C21" s="55"/>
      <c r="D21" s="75"/>
      <c r="E21" s="55"/>
      <c r="F21" s="55"/>
      <c r="G21" s="102" t="s">
        <v>16</v>
      </c>
      <c r="H21" s="125">
        <f>SUM(H20:I20)*14</f>
        <v>126</v>
      </c>
      <c r="I21" s="126"/>
      <c r="J21" s="125">
        <f>SUM(J20:K20)</f>
        <v>41</v>
      </c>
      <c r="K21" s="126"/>
      <c r="L21" s="56"/>
      <c r="M21" s="57"/>
      <c r="N21" s="57"/>
      <c r="O21" s="119"/>
    </row>
    <row r="22" spans="1:15" s="82" customFormat="1" ht="24" x14ac:dyDescent="0.25">
      <c r="A22" s="48">
        <v>3</v>
      </c>
      <c r="B22" s="49" t="s">
        <v>244</v>
      </c>
      <c r="C22" s="49" t="s">
        <v>35</v>
      </c>
      <c r="D22" s="73" t="s">
        <v>92</v>
      </c>
      <c r="E22" s="49"/>
      <c r="F22" s="64" t="s">
        <v>77</v>
      </c>
      <c r="G22" s="97" t="s">
        <v>26</v>
      </c>
      <c r="H22" s="50">
        <v>1</v>
      </c>
      <c r="I22" s="50">
        <v>0</v>
      </c>
      <c r="J22" s="50">
        <v>5</v>
      </c>
      <c r="K22" s="51">
        <v>0</v>
      </c>
      <c r="L22" s="52">
        <v>2</v>
      </c>
      <c r="M22" s="53" t="s">
        <v>2</v>
      </c>
      <c r="N22" s="53" t="s">
        <v>3</v>
      </c>
      <c r="O22" s="118" t="s">
        <v>245</v>
      </c>
    </row>
    <row r="23" spans="1:15" s="82" customFormat="1" ht="12" x14ac:dyDescent="0.25">
      <c r="A23" s="48">
        <v>3</v>
      </c>
      <c r="B23" s="49" t="s">
        <v>193</v>
      </c>
      <c r="C23" s="49" t="s">
        <v>31</v>
      </c>
      <c r="D23" s="74" t="s">
        <v>48</v>
      </c>
      <c r="E23" s="49"/>
      <c r="F23" s="64" t="s">
        <v>79</v>
      </c>
      <c r="G23" s="97" t="s">
        <v>26</v>
      </c>
      <c r="H23" s="50">
        <v>3</v>
      </c>
      <c r="I23" s="50">
        <v>0</v>
      </c>
      <c r="J23" s="50">
        <v>13</v>
      </c>
      <c r="K23" s="51">
        <v>0</v>
      </c>
      <c r="L23" s="52">
        <v>5</v>
      </c>
      <c r="M23" s="53" t="s">
        <v>2</v>
      </c>
      <c r="N23" s="53" t="s">
        <v>3</v>
      </c>
      <c r="O23" s="118" t="s">
        <v>273</v>
      </c>
    </row>
    <row r="24" spans="1:15" s="82" customFormat="1" ht="36" x14ac:dyDescent="0.25">
      <c r="A24" s="48">
        <v>3</v>
      </c>
      <c r="B24" s="49" t="s">
        <v>246</v>
      </c>
      <c r="C24" s="64" t="s">
        <v>39</v>
      </c>
      <c r="D24" s="78" t="s">
        <v>49</v>
      </c>
      <c r="E24" s="49"/>
      <c r="F24" s="64" t="s">
        <v>62</v>
      </c>
      <c r="G24" s="97" t="s">
        <v>26</v>
      </c>
      <c r="H24" s="50">
        <v>1</v>
      </c>
      <c r="I24" s="50">
        <v>0</v>
      </c>
      <c r="J24" s="50">
        <v>5</v>
      </c>
      <c r="K24" s="51">
        <v>0</v>
      </c>
      <c r="L24" s="52">
        <v>2</v>
      </c>
      <c r="M24" s="53" t="s">
        <v>2</v>
      </c>
      <c r="N24" s="53" t="s">
        <v>3</v>
      </c>
      <c r="O24" s="118" t="s">
        <v>247</v>
      </c>
    </row>
    <row r="25" spans="1:15" s="82" customFormat="1" ht="24" x14ac:dyDescent="0.25">
      <c r="A25" s="48">
        <v>3</v>
      </c>
      <c r="B25" s="49" t="s">
        <v>194</v>
      </c>
      <c r="C25" s="64" t="s">
        <v>67</v>
      </c>
      <c r="D25" s="78" t="s">
        <v>68</v>
      </c>
      <c r="E25" s="49"/>
      <c r="F25" s="64" t="s">
        <v>62</v>
      </c>
      <c r="G25" s="97" t="s">
        <v>26</v>
      </c>
      <c r="H25" s="50">
        <v>2</v>
      </c>
      <c r="I25" s="50">
        <v>0</v>
      </c>
      <c r="J25" s="50">
        <v>9</v>
      </c>
      <c r="K25" s="51">
        <v>0</v>
      </c>
      <c r="L25" s="52">
        <v>2</v>
      </c>
      <c r="M25" s="53" t="s">
        <v>4</v>
      </c>
      <c r="N25" s="53" t="s">
        <v>3</v>
      </c>
      <c r="O25" s="118"/>
    </row>
    <row r="26" spans="1:15" s="82" customFormat="1" ht="36" x14ac:dyDescent="0.25">
      <c r="A26" s="48">
        <v>3</v>
      </c>
      <c r="B26" s="49" t="s">
        <v>195</v>
      </c>
      <c r="C26" s="49" t="s">
        <v>169</v>
      </c>
      <c r="D26" s="73" t="s">
        <v>74</v>
      </c>
      <c r="E26" s="49"/>
      <c r="F26" s="64" t="s">
        <v>30</v>
      </c>
      <c r="G26" s="97" t="s">
        <v>26</v>
      </c>
      <c r="H26" s="50">
        <v>0</v>
      </c>
      <c r="I26" s="50">
        <v>2</v>
      </c>
      <c r="J26" s="50">
        <v>0</v>
      </c>
      <c r="K26" s="51">
        <v>9</v>
      </c>
      <c r="L26" s="52">
        <v>1</v>
      </c>
      <c r="M26" s="53" t="s">
        <v>4</v>
      </c>
      <c r="N26" s="53" t="s">
        <v>3</v>
      </c>
      <c r="O26" s="118" t="s">
        <v>182</v>
      </c>
    </row>
    <row r="27" spans="1:15" s="82" customFormat="1" ht="12" x14ac:dyDescent="0.25">
      <c r="A27" s="54"/>
      <c r="B27" s="55"/>
      <c r="C27" s="55"/>
      <c r="D27" s="75"/>
      <c r="E27" s="55"/>
      <c r="F27" s="55"/>
      <c r="G27" s="98"/>
      <c r="H27" s="56">
        <f t="shared" ref="H27:K27" si="2">SUM(H22:H26)</f>
        <v>7</v>
      </c>
      <c r="I27" s="56">
        <f t="shared" si="2"/>
        <v>2</v>
      </c>
      <c r="J27" s="56">
        <f t="shared" si="2"/>
        <v>32</v>
      </c>
      <c r="K27" s="56">
        <f t="shared" si="2"/>
        <v>9</v>
      </c>
      <c r="L27" s="56">
        <f>SUM(L22:L26)</f>
        <v>12</v>
      </c>
      <c r="M27" s="57"/>
      <c r="N27" s="57"/>
      <c r="O27" s="119"/>
    </row>
    <row r="28" spans="1:15" s="82" customFormat="1" ht="24" x14ac:dyDescent="0.25">
      <c r="A28" s="54"/>
      <c r="B28" s="55"/>
      <c r="C28" s="55"/>
      <c r="D28" s="75"/>
      <c r="E28" s="55"/>
      <c r="F28" s="55"/>
      <c r="G28" s="102" t="s">
        <v>16</v>
      </c>
      <c r="H28" s="125">
        <f>SUM(H27:I27)*14</f>
        <v>126</v>
      </c>
      <c r="I28" s="126"/>
      <c r="J28" s="125">
        <f>SUM(J27:K27)</f>
        <v>41</v>
      </c>
      <c r="K28" s="126"/>
      <c r="L28" s="56"/>
      <c r="M28" s="57"/>
      <c r="N28" s="57"/>
      <c r="O28" s="119"/>
    </row>
    <row r="29" spans="1:15" s="82" customFormat="1" ht="48" x14ac:dyDescent="0.25">
      <c r="A29" s="41">
        <v>4</v>
      </c>
      <c r="B29" s="59" t="s">
        <v>196</v>
      </c>
      <c r="C29" s="59" t="s">
        <v>113</v>
      </c>
      <c r="D29" s="77" t="s">
        <v>114</v>
      </c>
      <c r="E29" s="59"/>
      <c r="F29" s="60" t="s">
        <v>30</v>
      </c>
      <c r="G29" s="99" t="s">
        <v>26</v>
      </c>
      <c r="H29" s="61">
        <v>2</v>
      </c>
      <c r="I29" s="61">
        <v>0</v>
      </c>
      <c r="J29" s="61">
        <v>9</v>
      </c>
      <c r="K29" s="61">
        <v>0</v>
      </c>
      <c r="L29" s="62">
        <v>3</v>
      </c>
      <c r="M29" s="63" t="s">
        <v>2</v>
      </c>
      <c r="N29" s="63" t="s">
        <v>3</v>
      </c>
      <c r="O29" s="60" t="s">
        <v>228</v>
      </c>
    </row>
    <row r="30" spans="1:15" s="82" customFormat="1" ht="36" x14ac:dyDescent="0.25">
      <c r="A30" s="41">
        <v>4</v>
      </c>
      <c r="B30" s="59" t="s">
        <v>248</v>
      </c>
      <c r="C30" s="59" t="s">
        <v>95</v>
      </c>
      <c r="D30" s="77" t="s">
        <v>96</v>
      </c>
      <c r="E30" s="59"/>
      <c r="F30" s="60" t="s">
        <v>80</v>
      </c>
      <c r="G30" s="99" t="s">
        <v>26</v>
      </c>
      <c r="H30" s="61">
        <v>0</v>
      </c>
      <c r="I30" s="61">
        <v>2</v>
      </c>
      <c r="J30" s="61">
        <v>0</v>
      </c>
      <c r="K30" s="61">
        <v>9</v>
      </c>
      <c r="L30" s="62">
        <v>2</v>
      </c>
      <c r="M30" s="63" t="s">
        <v>4</v>
      </c>
      <c r="N30" s="63" t="s">
        <v>3</v>
      </c>
      <c r="O30" s="60" t="s">
        <v>249</v>
      </c>
    </row>
    <row r="31" spans="1:15" s="82" customFormat="1" ht="24" x14ac:dyDescent="0.25">
      <c r="A31" s="41">
        <v>4</v>
      </c>
      <c r="B31" s="59" t="s">
        <v>197</v>
      </c>
      <c r="C31" s="59" t="s">
        <v>97</v>
      </c>
      <c r="D31" s="77" t="s">
        <v>98</v>
      </c>
      <c r="E31" s="59"/>
      <c r="F31" s="60" t="s">
        <v>27</v>
      </c>
      <c r="G31" s="99" t="s">
        <v>26</v>
      </c>
      <c r="H31" s="61">
        <v>0</v>
      </c>
      <c r="I31" s="61">
        <v>2</v>
      </c>
      <c r="J31" s="61">
        <v>0</v>
      </c>
      <c r="K31" s="61">
        <v>9</v>
      </c>
      <c r="L31" s="62">
        <v>2</v>
      </c>
      <c r="M31" s="63" t="s">
        <v>4</v>
      </c>
      <c r="N31" s="63" t="s">
        <v>3</v>
      </c>
      <c r="O31" s="60" t="s">
        <v>274</v>
      </c>
    </row>
    <row r="32" spans="1:15" s="82" customFormat="1" ht="36" x14ac:dyDescent="0.25">
      <c r="A32" s="41">
        <v>4</v>
      </c>
      <c r="B32" s="59" t="s">
        <v>250</v>
      </c>
      <c r="C32" s="59" t="s">
        <v>40</v>
      </c>
      <c r="D32" s="77" t="s">
        <v>50</v>
      </c>
      <c r="E32" s="59"/>
      <c r="F32" s="60" t="s">
        <v>78</v>
      </c>
      <c r="G32" s="99" t="s">
        <v>26</v>
      </c>
      <c r="H32" s="61">
        <v>0</v>
      </c>
      <c r="I32" s="61">
        <v>2</v>
      </c>
      <c r="J32" s="61">
        <v>0</v>
      </c>
      <c r="K32" s="61">
        <v>9</v>
      </c>
      <c r="L32" s="62">
        <v>2</v>
      </c>
      <c r="M32" s="63" t="s">
        <v>4</v>
      </c>
      <c r="N32" s="63" t="s">
        <v>3</v>
      </c>
      <c r="O32" s="60" t="s">
        <v>251</v>
      </c>
    </row>
    <row r="33" spans="1:15" s="82" customFormat="1" ht="36" x14ac:dyDescent="0.25">
      <c r="A33" s="41">
        <v>4</v>
      </c>
      <c r="B33" s="59" t="s">
        <v>198</v>
      </c>
      <c r="C33" s="59" t="s">
        <v>75</v>
      </c>
      <c r="D33" s="77" t="s">
        <v>166</v>
      </c>
      <c r="E33" s="59"/>
      <c r="F33" s="60" t="s">
        <v>30</v>
      </c>
      <c r="G33" s="99" t="s">
        <v>26</v>
      </c>
      <c r="H33" s="61">
        <v>0</v>
      </c>
      <c r="I33" s="61">
        <v>2</v>
      </c>
      <c r="J33" s="61">
        <v>0</v>
      </c>
      <c r="K33" s="61">
        <v>9</v>
      </c>
      <c r="L33" s="62">
        <v>1</v>
      </c>
      <c r="M33" s="63" t="s">
        <v>4</v>
      </c>
      <c r="N33" s="63" t="s">
        <v>3</v>
      </c>
      <c r="O33" s="60" t="s">
        <v>184</v>
      </c>
    </row>
    <row r="34" spans="1:15" s="82" customFormat="1" ht="48" x14ac:dyDescent="0.25">
      <c r="A34" s="41">
        <v>4</v>
      </c>
      <c r="B34" s="59" t="s">
        <v>199</v>
      </c>
      <c r="C34" s="59" t="s">
        <v>99</v>
      </c>
      <c r="D34" s="77" t="s">
        <v>100</v>
      </c>
      <c r="E34" s="59"/>
      <c r="F34" s="60" t="s">
        <v>30</v>
      </c>
      <c r="G34" s="99" t="s">
        <v>26</v>
      </c>
      <c r="H34" s="61">
        <v>0</v>
      </c>
      <c r="I34" s="61">
        <v>2</v>
      </c>
      <c r="J34" s="61">
        <v>0</v>
      </c>
      <c r="K34" s="61">
        <v>9</v>
      </c>
      <c r="L34" s="62">
        <v>3</v>
      </c>
      <c r="M34" s="63" t="s">
        <v>4</v>
      </c>
      <c r="N34" s="63" t="s">
        <v>3</v>
      </c>
      <c r="O34" s="60" t="s">
        <v>226</v>
      </c>
    </row>
    <row r="35" spans="1:15" s="82" customFormat="1" ht="12" x14ac:dyDescent="0.25">
      <c r="A35" s="54"/>
      <c r="B35" s="55"/>
      <c r="C35" s="55"/>
      <c r="D35" s="75"/>
      <c r="E35" s="55"/>
      <c r="F35" s="55"/>
      <c r="G35" s="98"/>
      <c r="H35" s="56">
        <f t="shared" ref="H35:K35" si="3">SUM(H29:H34)</f>
        <v>2</v>
      </c>
      <c r="I35" s="56">
        <f t="shared" si="3"/>
        <v>10</v>
      </c>
      <c r="J35" s="56">
        <f t="shared" si="3"/>
        <v>9</v>
      </c>
      <c r="K35" s="56">
        <f t="shared" si="3"/>
        <v>45</v>
      </c>
      <c r="L35" s="56">
        <f>SUM(L29:L34)</f>
        <v>13</v>
      </c>
      <c r="M35" s="57"/>
      <c r="N35" s="57"/>
      <c r="O35" s="119"/>
    </row>
    <row r="36" spans="1:15" s="82" customFormat="1" ht="24" x14ac:dyDescent="0.25">
      <c r="A36" s="54"/>
      <c r="B36" s="55"/>
      <c r="C36" s="55"/>
      <c r="D36" s="75"/>
      <c r="E36" s="55"/>
      <c r="F36" s="55"/>
      <c r="G36" s="102" t="s">
        <v>16</v>
      </c>
      <c r="H36" s="125">
        <f>SUM(H35:I35)*14</f>
        <v>168</v>
      </c>
      <c r="I36" s="126"/>
      <c r="J36" s="125">
        <f>SUM(J35:K35)</f>
        <v>54</v>
      </c>
      <c r="K36" s="126"/>
      <c r="L36" s="56"/>
      <c r="M36" s="57"/>
      <c r="N36" s="57"/>
      <c r="O36" s="119"/>
    </row>
    <row r="37" spans="1:15" s="82" customFormat="1" ht="24" x14ac:dyDescent="0.25">
      <c r="A37" s="48">
        <v>5</v>
      </c>
      <c r="B37" s="49" t="s">
        <v>200</v>
      </c>
      <c r="C37" s="49" t="s">
        <v>101</v>
      </c>
      <c r="D37" s="78" t="s">
        <v>102</v>
      </c>
      <c r="E37" s="49"/>
      <c r="F37" s="104" t="s">
        <v>56</v>
      </c>
      <c r="G37" s="97" t="s">
        <v>26</v>
      </c>
      <c r="H37" s="50">
        <v>0</v>
      </c>
      <c r="I37" s="50">
        <v>2</v>
      </c>
      <c r="J37" s="50">
        <v>0</v>
      </c>
      <c r="K37" s="51">
        <v>9</v>
      </c>
      <c r="L37" s="52">
        <v>2</v>
      </c>
      <c r="M37" s="53" t="s">
        <v>4</v>
      </c>
      <c r="N37" s="53" t="s">
        <v>3</v>
      </c>
      <c r="O37" s="118" t="s">
        <v>185</v>
      </c>
    </row>
    <row r="38" spans="1:15" s="82" customFormat="1" ht="24" x14ac:dyDescent="0.25">
      <c r="A38" s="48">
        <v>5</v>
      </c>
      <c r="B38" s="49" t="s">
        <v>201</v>
      </c>
      <c r="C38" s="49" t="s">
        <v>103</v>
      </c>
      <c r="D38" s="78" t="s">
        <v>104</v>
      </c>
      <c r="E38" s="49"/>
      <c r="F38" s="104" t="s">
        <v>56</v>
      </c>
      <c r="G38" s="97" t="s">
        <v>26</v>
      </c>
      <c r="H38" s="50">
        <v>0</v>
      </c>
      <c r="I38" s="50">
        <v>2</v>
      </c>
      <c r="J38" s="50">
        <v>0</v>
      </c>
      <c r="K38" s="51">
        <v>9</v>
      </c>
      <c r="L38" s="52">
        <v>2</v>
      </c>
      <c r="M38" s="53" t="s">
        <v>4</v>
      </c>
      <c r="N38" s="53" t="s">
        <v>3</v>
      </c>
      <c r="O38" s="118" t="s">
        <v>186</v>
      </c>
    </row>
    <row r="39" spans="1:15" s="83" customFormat="1" ht="24" x14ac:dyDescent="0.25">
      <c r="A39" s="48">
        <v>5</v>
      </c>
      <c r="B39" s="49" t="s">
        <v>41</v>
      </c>
      <c r="C39" s="49" t="s">
        <v>42</v>
      </c>
      <c r="D39" s="79" t="s">
        <v>51</v>
      </c>
      <c r="E39" s="49"/>
      <c r="F39" s="49" t="s">
        <v>78</v>
      </c>
      <c r="G39" s="97" t="s">
        <v>26</v>
      </c>
      <c r="H39" s="50">
        <v>1</v>
      </c>
      <c r="I39" s="50">
        <v>0</v>
      </c>
      <c r="J39" s="50">
        <v>5</v>
      </c>
      <c r="K39" s="50">
        <v>0</v>
      </c>
      <c r="L39" s="52">
        <v>2</v>
      </c>
      <c r="M39" s="53" t="s">
        <v>4</v>
      </c>
      <c r="N39" s="53" t="s">
        <v>3</v>
      </c>
      <c r="O39" s="64"/>
    </row>
    <row r="40" spans="1:15" s="82" customFormat="1" ht="12" x14ac:dyDescent="0.25">
      <c r="A40" s="48">
        <v>5</v>
      </c>
      <c r="B40" s="49" t="s">
        <v>257</v>
      </c>
      <c r="C40" s="49" t="s">
        <v>109</v>
      </c>
      <c r="D40" s="74" t="s">
        <v>110</v>
      </c>
      <c r="E40" s="49" t="s">
        <v>248</v>
      </c>
      <c r="F40" s="64" t="s">
        <v>80</v>
      </c>
      <c r="G40" s="97" t="s">
        <v>26</v>
      </c>
      <c r="H40" s="50">
        <v>0</v>
      </c>
      <c r="I40" s="50">
        <v>2</v>
      </c>
      <c r="J40" s="50">
        <v>0</v>
      </c>
      <c r="K40" s="51">
        <v>9</v>
      </c>
      <c r="L40" s="52">
        <v>2</v>
      </c>
      <c r="M40" s="53" t="s">
        <v>4</v>
      </c>
      <c r="N40" s="53" t="s">
        <v>3</v>
      </c>
      <c r="O40" s="118" t="s">
        <v>258</v>
      </c>
    </row>
    <row r="41" spans="1:15" s="82" customFormat="1" ht="48" x14ac:dyDescent="0.25">
      <c r="A41" s="48">
        <v>5</v>
      </c>
      <c r="B41" s="49" t="s">
        <v>202</v>
      </c>
      <c r="C41" s="49" t="s">
        <v>72</v>
      </c>
      <c r="D41" s="73" t="s">
        <v>73</v>
      </c>
      <c r="E41" s="49" t="s">
        <v>248</v>
      </c>
      <c r="F41" s="64" t="s">
        <v>30</v>
      </c>
      <c r="G41" s="97" t="s">
        <v>26</v>
      </c>
      <c r="H41" s="50">
        <v>0</v>
      </c>
      <c r="I41" s="50">
        <v>2</v>
      </c>
      <c r="J41" s="50">
        <v>0</v>
      </c>
      <c r="K41" s="51">
        <v>9</v>
      </c>
      <c r="L41" s="52">
        <v>1</v>
      </c>
      <c r="M41" s="53" t="s">
        <v>4</v>
      </c>
      <c r="N41" s="53" t="s">
        <v>3</v>
      </c>
      <c r="O41" s="118" t="s">
        <v>181</v>
      </c>
    </row>
    <row r="42" spans="1:15" s="82" customFormat="1" ht="12" x14ac:dyDescent="0.25">
      <c r="A42" s="48">
        <v>5</v>
      </c>
      <c r="B42" s="49" t="s">
        <v>32</v>
      </c>
      <c r="C42" s="49" t="s">
        <v>111</v>
      </c>
      <c r="D42" s="78" t="s">
        <v>112</v>
      </c>
      <c r="E42" s="49"/>
      <c r="F42" s="49" t="s">
        <v>62</v>
      </c>
      <c r="G42" s="97" t="s">
        <v>26</v>
      </c>
      <c r="H42" s="50">
        <v>0</v>
      </c>
      <c r="I42" s="50">
        <v>2</v>
      </c>
      <c r="J42" s="50">
        <v>0</v>
      </c>
      <c r="K42" s="51">
        <v>9</v>
      </c>
      <c r="L42" s="52">
        <v>0</v>
      </c>
      <c r="M42" s="53" t="s">
        <v>33</v>
      </c>
      <c r="N42" s="53" t="s">
        <v>3</v>
      </c>
      <c r="O42" s="118"/>
    </row>
    <row r="43" spans="1:15" s="82" customFormat="1" ht="12" x14ac:dyDescent="0.25">
      <c r="A43" s="48">
        <v>5</v>
      </c>
      <c r="B43" s="49" t="s">
        <v>170</v>
      </c>
      <c r="C43" s="49" t="s">
        <v>173</v>
      </c>
      <c r="D43" s="78" t="s">
        <v>177</v>
      </c>
      <c r="E43" s="49" t="s">
        <v>242</v>
      </c>
      <c r="F43" s="49" t="s">
        <v>62</v>
      </c>
      <c r="G43" s="97" t="s">
        <v>26</v>
      </c>
      <c r="H43" s="50">
        <v>0</v>
      </c>
      <c r="I43" s="50">
        <v>2</v>
      </c>
      <c r="J43" s="50">
        <v>0</v>
      </c>
      <c r="K43" s="51">
        <v>9</v>
      </c>
      <c r="L43" s="52">
        <v>2</v>
      </c>
      <c r="M43" s="53" t="s">
        <v>4</v>
      </c>
      <c r="N43" s="53" t="s">
        <v>3</v>
      </c>
      <c r="O43" s="118"/>
    </row>
    <row r="44" spans="1:15" s="82" customFormat="1" ht="12" x14ac:dyDescent="0.25">
      <c r="A44" s="54"/>
      <c r="B44" s="55"/>
      <c r="C44" s="55"/>
      <c r="D44" s="75"/>
      <c r="E44" s="55"/>
      <c r="F44" s="55"/>
      <c r="G44" s="98"/>
      <c r="H44" s="56">
        <f t="shared" ref="H44:K44" si="4">SUM(H37:H43)</f>
        <v>1</v>
      </c>
      <c r="I44" s="56">
        <f t="shared" si="4"/>
        <v>12</v>
      </c>
      <c r="J44" s="56">
        <f t="shared" si="4"/>
        <v>5</v>
      </c>
      <c r="K44" s="56">
        <f t="shared" si="4"/>
        <v>54</v>
      </c>
      <c r="L44" s="56">
        <f>SUM(L37:L43)</f>
        <v>11</v>
      </c>
      <c r="M44" s="57"/>
      <c r="N44" s="57"/>
      <c r="O44" s="119"/>
    </row>
    <row r="45" spans="1:15" s="82" customFormat="1" ht="24" x14ac:dyDescent="0.25">
      <c r="A45" s="54"/>
      <c r="B45" s="55"/>
      <c r="C45" s="55"/>
      <c r="D45" s="75"/>
      <c r="E45" s="55"/>
      <c r="F45" s="55"/>
      <c r="G45" s="102" t="s">
        <v>16</v>
      </c>
      <c r="H45" s="125">
        <f>SUM(H44:I44)*14</f>
        <v>182</v>
      </c>
      <c r="I45" s="126"/>
      <c r="J45" s="125">
        <f>SUM(J44:K44)</f>
        <v>59</v>
      </c>
      <c r="K45" s="126"/>
      <c r="L45" s="56"/>
      <c r="M45" s="57"/>
      <c r="N45" s="57"/>
      <c r="O45" s="119"/>
    </row>
    <row r="46" spans="1:15" s="82" customFormat="1" ht="24" x14ac:dyDescent="0.25">
      <c r="A46" s="41">
        <v>6</v>
      </c>
      <c r="B46" s="59" t="s">
        <v>203</v>
      </c>
      <c r="C46" s="59" t="s">
        <v>93</v>
      </c>
      <c r="D46" s="77" t="s">
        <v>94</v>
      </c>
      <c r="E46" s="59"/>
      <c r="F46" s="60" t="s">
        <v>27</v>
      </c>
      <c r="G46" s="99" t="s">
        <v>26</v>
      </c>
      <c r="H46" s="61">
        <v>0</v>
      </c>
      <c r="I46" s="61">
        <v>2</v>
      </c>
      <c r="J46" s="61">
        <v>0</v>
      </c>
      <c r="K46" s="61">
        <v>9</v>
      </c>
      <c r="L46" s="62">
        <v>2</v>
      </c>
      <c r="M46" s="63" t="s">
        <v>4</v>
      </c>
      <c r="N46" s="63" t="s">
        <v>3</v>
      </c>
      <c r="O46" s="60" t="s">
        <v>183</v>
      </c>
    </row>
    <row r="47" spans="1:15" s="82" customFormat="1" ht="24" x14ac:dyDescent="0.25">
      <c r="A47" s="41">
        <v>6</v>
      </c>
      <c r="B47" s="59" t="s">
        <v>204</v>
      </c>
      <c r="C47" s="59" t="s">
        <v>115</v>
      </c>
      <c r="D47" s="77" t="s">
        <v>116</v>
      </c>
      <c r="E47" s="59"/>
      <c r="F47" s="60" t="s">
        <v>27</v>
      </c>
      <c r="G47" s="99" t="s">
        <v>26</v>
      </c>
      <c r="H47" s="61">
        <v>0</v>
      </c>
      <c r="I47" s="61">
        <v>2</v>
      </c>
      <c r="J47" s="61">
        <v>0</v>
      </c>
      <c r="K47" s="61">
        <v>9</v>
      </c>
      <c r="L47" s="62">
        <v>2</v>
      </c>
      <c r="M47" s="63" t="s">
        <v>4</v>
      </c>
      <c r="N47" s="63" t="s">
        <v>3</v>
      </c>
      <c r="O47" s="60" t="s">
        <v>187</v>
      </c>
    </row>
    <row r="48" spans="1:15" s="82" customFormat="1" ht="12" x14ac:dyDescent="0.25">
      <c r="A48" s="41">
        <v>6</v>
      </c>
      <c r="B48" s="59" t="s">
        <v>259</v>
      </c>
      <c r="C48" s="59" t="s">
        <v>107</v>
      </c>
      <c r="D48" s="77" t="s">
        <v>167</v>
      </c>
      <c r="E48" s="59"/>
      <c r="F48" s="60" t="s">
        <v>56</v>
      </c>
      <c r="G48" s="99" t="s">
        <v>26</v>
      </c>
      <c r="H48" s="61">
        <v>0</v>
      </c>
      <c r="I48" s="61">
        <v>2</v>
      </c>
      <c r="J48" s="61">
        <v>0</v>
      </c>
      <c r="K48" s="61">
        <v>9</v>
      </c>
      <c r="L48" s="62">
        <v>2</v>
      </c>
      <c r="M48" s="63" t="s">
        <v>4</v>
      </c>
      <c r="N48" s="63" t="s">
        <v>3</v>
      </c>
      <c r="O48" s="60" t="s">
        <v>260</v>
      </c>
    </row>
    <row r="49" spans="1:15" s="82" customFormat="1" ht="24" x14ac:dyDescent="0.25">
      <c r="A49" s="41">
        <v>6</v>
      </c>
      <c r="B49" s="59" t="s">
        <v>255</v>
      </c>
      <c r="C49" s="59" t="s">
        <v>105</v>
      </c>
      <c r="D49" s="77" t="s">
        <v>106</v>
      </c>
      <c r="E49" s="59"/>
      <c r="F49" s="60" t="s">
        <v>62</v>
      </c>
      <c r="G49" s="99" t="s">
        <v>26</v>
      </c>
      <c r="H49" s="61">
        <v>0</v>
      </c>
      <c r="I49" s="61">
        <v>2</v>
      </c>
      <c r="J49" s="61">
        <v>0</v>
      </c>
      <c r="K49" s="61">
        <v>9</v>
      </c>
      <c r="L49" s="62">
        <v>2</v>
      </c>
      <c r="M49" s="63" t="s">
        <v>4</v>
      </c>
      <c r="N49" s="63" t="s">
        <v>3</v>
      </c>
      <c r="O49" s="60" t="s">
        <v>256</v>
      </c>
    </row>
    <row r="50" spans="1:15" s="82" customFormat="1" ht="24" x14ac:dyDescent="0.25">
      <c r="A50" s="41">
        <v>6</v>
      </c>
      <c r="B50" s="59" t="s">
        <v>206</v>
      </c>
      <c r="C50" s="59" t="s">
        <v>120</v>
      </c>
      <c r="D50" s="77" t="s">
        <v>121</v>
      </c>
      <c r="E50" s="59" t="s">
        <v>257</v>
      </c>
      <c r="F50" s="60" t="s">
        <v>80</v>
      </c>
      <c r="G50" s="99" t="s">
        <v>26</v>
      </c>
      <c r="H50" s="61">
        <v>0</v>
      </c>
      <c r="I50" s="61">
        <v>2</v>
      </c>
      <c r="J50" s="61">
        <v>0</v>
      </c>
      <c r="K50" s="61">
        <v>9</v>
      </c>
      <c r="L50" s="62">
        <v>2</v>
      </c>
      <c r="M50" s="63" t="s">
        <v>4</v>
      </c>
      <c r="N50" s="63" t="s">
        <v>3</v>
      </c>
      <c r="O50" s="60" t="s">
        <v>189</v>
      </c>
    </row>
    <row r="51" spans="1:15" s="82" customFormat="1" ht="12" x14ac:dyDescent="0.25">
      <c r="A51" s="41">
        <v>6</v>
      </c>
      <c r="B51" s="59" t="s">
        <v>34</v>
      </c>
      <c r="C51" s="59" t="s">
        <v>123</v>
      </c>
      <c r="D51" s="77" t="s">
        <v>122</v>
      </c>
      <c r="E51" s="59" t="s">
        <v>32</v>
      </c>
      <c r="F51" s="59" t="s">
        <v>62</v>
      </c>
      <c r="G51" s="99" t="s">
        <v>26</v>
      </c>
      <c r="H51" s="61">
        <v>0</v>
      </c>
      <c r="I51" s="61">
        <v>2</v>
      </c>
      <c r="J51" s="61">
        <v>0</v>
      </c>
      <c r="K51" s="61">
        <v>9</v>
      </c>
      <c r="L51" s="62">
        <v>0</v>
      </c>
      <c r="M51" s="63" t="s">
        <v>33</v>
      </c>
      <c r="N51" s="63" t="s">
        <v>3</v>
      </c>
      <c r="O51" s="60"/>
    </row>
    <row r="52" spans="1:15" s="82" customFormat="1" ht="12" x14ac:dyDescent="0.25">
      <c r="A52" s="41">
        <v>6</v>
      </c>
      <c r="B52" s="59" t="s">
        <v>171</v>
      </c>
      <c r="C52" s="59" t="s">
        <v>174</v>
      </c>
      <c r="D52" s="77" t="s">
        <v>178</v>
      </c>
      <c r="E52" s="59" t="s">
        <v>170</v>
      </c>
      <c r="F52" s="60" t="s">
        <v>62</v>
      </c>
      <c r="G52" s="99" t="s">
        <v>26</v>
      </c>
      <c r="H52" s="61">
        <v>0</v>
      </c>
      <c r="I52" s="61">
        <v>2</v>
      </c>
      <c r="J52" s="61">
        <v>0</v>
      </c>
      <c r="K52" s="61">
        <v>9</v>
      </c>
      <c r="L52" s="62">
        <v>2</v>
      </c>
      <c r="M52" s="63" t="s">
        <v>4</v>
      </c>
      <c r="N52" s="63" t="s">
        <v>3</v>
      </c>
      <c r="O52" s="60"/>
    </row>
    <row r="53" spans="1:15" s="82" customFormat="1" ht="12" x14ac:dyDescent="0.25">
      <c r="A53" s="54"/>
      <c r="B53" s="55"/>
      <c r="C53" s="55"/>
      <c r="D53" s="75"/>
      <c r="E53" s="55"/>
      <c r="F53" s="55"/>
      <c r="G53" s="98"/>
      <c r="H53" s="56">
        <f t="shared" ref="H53:K53" si="5">SUM(H46:H52)</f>
        <v>0</v>
      </c>
      <c r="I53" s="56">
        <f t="shared" si="5"/>
        <v>14</v>
      </c>
      <c r="J53" s="56">
        <f t="shared" si="5"/>
        <v>0</v>
      </c>
      <c r="K53" s="56">
        <f t="shared" si="5"/>
        <v>63</v>
      </c>
      <c r="L53" s="56">
        <f>SUM(L46:L52)</f>
        <v>12</v>
      </c>
      <c r="M53" s="57"/>
      <c r="N53" s="57"/>
      <c r="O53" s="119"/>
    </row>
    <row r="54" spans="1:15" s="82" customFormat="1" ht="24" x14ac:dyDescent="0.25">
      <c r="A54" s="54"/>
      <c r="B54" s="55"/>
      <c r="C54" s="55"/>
      <c r="D54" s="75"/>
      <c r="E54" s="55"/>
      <c r="F54" s="55"/>
      <c r="G54" s="102" t="s">
        <v>16</v>
      </c>
      <c r="H54" s="125">
        <f>SUM(H53:I53)*14</f>
        <v>196</v>
      </c>
      <c r="I54" s="126"/>
      <c r="J54" s="125">
        <f>SUM(J53:K53)</f>
        <v>63</v>
      </c>
      <c r="K54" s="126"/>
      <c r="L54" s="56"/>
      <c r="M54" s="57"/>
      <c r="N54" s="57"/>
      <c r="O54" s="119"/>
    </row>
    <row r="55" spans="1:15" s="82" customFormat="1" ht="12" x14ac:dyDescent="0.25">
      <c r="A55" s="48">
        <v>7</v>
      </c>
      <c r="B55" s="49" t="s">
        <v>207</v>
      </c>
      <c r="C55" s="49" t="s">
        <v>124</v>
      </c>
      <c r="D55" s="111" t="s">
        <v>125</v>
      </c>
      <c r="E55" s="49" t="s">
        <v>203</v>
      </c>
      <c r="F55" s="104" t="s">
        <v>56</v>
      </c>
      <c r="G55" s="97" t="s">
        <v>26</v>
      </c>
      <c r="H55" s="50">
        <v>1</v>
      </c>
      <c r="I55" s="50">
        <v>1</v>
      </c>
      <c r="J55" s="50">
        <v>5</v>
      </c>
      <c r="K55" s="112">
        <v>5</v>
      </c>
      <c r="L55" s="52">
        <v>2</v>
      </c>
      <c r="M55" s="53" t="s">
        <v>2</v>
      </c>
      <c r="N55" s="53" t="s">
        <v>3</v>
      </c>
      <c r="O55" s="64" t="s">
        <v>232</v>
      </c>
    </row>
    <row r="56" spans="1:15" s="82" customFormat="1" ht="12" x14ac:dyDescent="0.25">
      <c r="A56" s="48">
        <v>7</v>
      </c>
      <c r="B56" s="49" t="s">
        <v>208</v>
      </c>
      <c r="C56" s="49" t="s">
        <v>127</v>
      </c>
      <c r="D56" s="111" t="s">
        <v>126</v>
      </c>
      <c r="E56" s="49" t="s">
        <v>204</v>
      </c>
      <c r="F56" s="104" t="s">
        <v>56</v>
      </c>
      <c r="G56" s="97" t="s">
        <v>26</v>
      </c>
      <c r="H56" s="50">
        <v>1</v>
      </c>
      <c r="I56" s="50">
        <v>1</v>
      </c>
      <c r="J56" s="50">
        <v>5</v>
      </c>
      <c r="K56" s="112">
        <v>5</v>
      </c>
      <c r="L56" s="52">
        <v>2</v>
      </c>
      <c r="M56" s="53" t="s">
        <v>2</v>
      </c>
      <c r="N56" s="53" t="s">
        <v>3</v>
      </c>
      <c r="O56" s="64" t="s">
        <v>231</v>
      </c>
    </row>
    <row r="57" spans="1:15" s="82" customFormat="1" ht="12" x14ac:dyDescent="0.25">
      <c r="A57" s="48">
        <v>7</v>
      </c>
      <c r="B57" s="49" t="s">
        <v>261</v>
      </c>
      <c r="C57" s="49" t="s">
        <v>119</v>
      </c>
      <c r="D57" s="111" t="s">
        <v>108</v>
      </c>
      <c r="E57" s="49" t="s">
        <v>259</v>
      </c>
      <c r="F57" s="64" t="s">
        <v>27</v>
      </c>
      <c r="G57" s="97" t="s">
        <v>26</v>
      </c>
      <c r="H57" s="50">
        <v>0</v>
      </c>
      <c r="I57" s="50">
        <v>2</v>
      </c>
      <c r="J57" s="50">
        <v>0</v>
      </c>
      <c r="K57" s="112">
        <v>9</v>
      </c>
      <c r="L57" s="52">
        <v>2</v>
      </c>
      <c r="M57" s="53" t="s">
        <v>4</v>
      </c>
      <c r="N57" s="53" t="s">
        <v>3</v>
      </c>
      <c r="O57" s="64" t="s">
        <v>262</v>
      </c>
    </row>
    <row r="58" spans="1:15" s="82" customFormat="1" ht="24" x14ac:dyDescent="0.25">
      <c r="A58" s="48">
        <v>7</v>
      </c>
      <c r="B58" s="49" t="s">
        <v>205</v>
      </c>
      <c r="C58" s="49" t="s">
        <v>117</v>
      </c>
      <c r="D58" s="111" t="s">
        <v>118</v>
      </c>
      <c r="E58" s="49" t="s">
        <v>255</v>
      </c>
      <c r="F58" s="64" t="s">
        <v>62</v>
      </c>
      <c r="G58" s="97" t="s">
        <v>26</v>
      </c>
      <c r="H58" s="50">
        <v>0</v>
      </c>
      <c r="I58" s="50">
        <v>1</v>
      </c>
      <c r="J58" s="50">
        <v>0</v>
      </c>
      <c r="K58" s="112">
        <v>5</v>
      </c>
      <c r="L58" s="52">
        <v>2</v>
      </c>
      <c r="M58" s="53" t="s">
        <v>4</v>
      </c>
      <c r="N58" s="53" t="s">
        <v>3</v>
      </c>
      <c r="O58" s="64" t="s">
        <v>188</v>
      </c>
    </row>
    <row r="59" spans="1:15" s="82" customFormat="1" ht="12" x14ac:dyDescent="0.25">
      <c r="A59" s="48">
        <v>7</v>
      </c>
      <c r="B59" s="49" t="s">
        <v>209</v>
      </c>
      <c r="C59" s="49" t="s">
        <v>133</v>
      </c>
      <c r="D59" s="79" t="s">
        <v>132</v>
      </c>
      <c r="E59" s="49" t="s">
        <v>206</v>
      </c>
      <c r="F59" s="64" t="s">
        <v>80</v>
      </c>
      <c r="G59" s="97" t="s">
        <v>26</v>
      </c>
      <c r="H59" s="50">
        <v>1</v>
      </c>
      <c r="I59" s="50">
        <v>1</v>
      </c>
      <c r="J59" s="50">
        <v>5</v>
      </c>
      <c r="K59" s="50">
        <v>5</v>
      </c>
      <c r="L59" s="52">
        <v>2</v>
      </c>
      <c r="M59" s="53" t="s">
        <v>2</v>
      </c>
      <c r="N59" s="53" t="s">
        <v>3</v>
      </c>
      <c r="O59" s="64"/>
    </row>
    <row r="60" spans="1:15" s="82" customFormat="1" ht="36" x14ac:dyDescent="0.25">
      <c r="A60" s="48">
        <v>7</v>
      </c>
      <c r="B60" s="49" t="s">
        <v>265</v>
      </c>
      <c r="C60" s="49" t="s">
        <v>134</v>
      </c>
      <c r="D60" s="79" t="s">
        <v>135</v>
      </c>
      <c r="E60" s="49"/>
      <c r="F60" s="64" t="s">
        <v>30</v>
      </c>
      <c r="G60" s="97" t="s">
        <v>26</v>
      </c>
      <c r="H60" s="50">
        <v>0</v>
      </c>
      <c r="I60" s="50">
        <v>2</v>
      </c>
      <c r="J60" s="50">
        <v>0</v>
      </c>
      <c r="K60" s="112">
        <v>9</v>
      </c>
      <c r="L60" s="52">
        <v>2</v>
      </c>
      <c r="M60" s="53" t="s">
        <v>4</v>
      </c>
      <c r="N60" s="53" t="s">
        <v>3</v>
      </c>
      <c r="O60" s="64" t="s">
        <v>266</v>
      </c>
    </row>
    <row r="61" spans="1:15" s="82" customFormat="1" ht="11.25" customHeight="1" x14ac:dyDescent="0.25">
      <c r="A61" s="48">
        <v>7</v>
      </c>
      <c r="B61" s="49" t="s">
        <v>252</v>
      </c>
      <c r="C61" s="49" t="s">
        <v>137</v>
      </c>
      <c r="D61" s="78" t="s">
        <v>136</v>
      </c>
      <c r="E61" s="64" t="s">
        <v>34</v>
      </c>
      <c r="F61" s="49" t="s">
        <v>62</v>
      </c>
      <c r="G61" s="97" t="s">
        <v>26</v>
      </c>
      <c r="H61" s="50">
        <v>0</v>
      </c>
      <c r="I61" s="50">
        <v>1</v>
      </c>
      <c r="J61" s="50">
        <v>0</v>
      </c>
      <c r="K61" s="51">
        <v>5</v>
      </c>
      <c r="L61" s="52">
        <v>0</v>
      </c>
      <c r="M61" s="53" t="s">
        <v>33</v>
      </c>
      <c r="N61" s="53" t="s">
        <v>3</v>
      </c>
      <c r="O61" s="120" t="s">
        <v>36</v>
      </c>
    </row>
    <row r="62" spans="1:15" s="82" customFormat="1" ht="12" x14ac:dyDescent="0.25">
      <c r="A62" s="48">
        <v>7</v>
      </c>
      <c r="B62" s="49" t="s">
        <v>172</v>
      </c>
      <c r="C62" s="49" t="s">
        <v>175</v>
      </c>
      <c r="D62" s="79" t="s">
        <v>179</v>
      </c>
      <c r="E62" s="49" t="s">
        <v>171</v>
      </c>
      <c r="F62" s="49" t="s">
        <v>62</v>
      </c>
      <c r="G62" s="97" t="s">
        <v>26</v>
      </c>
      <c r="H62" s="50">
        <v>0</v>
      </c>
      <c r="I62" s="50">
        <v>2</v>
      </c>
      <c r="J62" s="50">
        <v>0</v>
      </c>
      <c r="K62" s="50">
        <v>9</v>
      </c>
      <c r="L62" s="52">
        <v>2</v>
      </c>
      <c r="M62" s="53" t="s">
        <v>4</v>
      </c>
      <c r="N62" s="53" t="s">
        <v>3</v>
      </c>
      <c r="O62" s="120"/>
    </row>
    <row r="63" spans="1:15" s="82" customFormat="1" ht="12" x14ac:dyDescent="0.25">
      <c r="A63" s="65"/>
      <c r="B63" s="66"/>
      <c r="C63" s="66"/>
      <c r="D63" s="80"/>
      <c r="E63" s="66"/>
      <c r="F63" s="66"/>
      <c r="G63" s="100"/>
      <c r="H63" s="67">
        <f t="shared" ref="H63:K63" si="6">SUM(H55:H62)</f>
        <v>3</v>
      </c>
      <c r="I63" s="67">
        <f t="shared" si="6"/>
        <v>11</v>
      </c>
      <c r="J63" s="67">
        <f t="shared" si="6"/>
        <v>15</v>
      </c>
      <c r="K63" s="67">
        <f t="shared" si="6"/>
        <v>52</v>
      </c>
      <c r="L63" s="67">
        <f>SUM(L55:L62)</f>
        <v>14</v>
      </c>
      <c r="M63" s="68"/>
      <c r="N63" s="68"/>
      <c r="O63" s="121"/>
    </row>
    <row r="64" spans="1:15" s="82" customFormat="1" ht="24" x14ac:dyDescent="0.25">
      <c r="A64" s="69"/>
      <c r="B64" s="66"/>
      <c r="C64" s="66"/>
      <c r="D64" s="80"/>
      <c r="E64" s="66"/>
      <c r="F64" s="66"/>
      <c r="G64" s="103" t="s">
        <v>16</v>
      </c>
      <c r="H64" s="123">
        <f>SUM(H63:I63)*14</f>
        <v>196</v>
      </c>
      <c r="I64" s="123"/>
      <c r="J64" s="123">
        <f>SUM(J63:K63)</f>
        <v>67</v>
      </c>
      <c r="K64" s="124"/>
      <c r="L64" s="67"/>
      <c r="M64" s="68"/>
      <c r="N64" s="68"/>
      <c r="O64" s="121"/>
    </row>
    <row r="65" spans="1:15" s="82" customFormat="1" ht="12" x14ac:dyDescent="0.25">
      <c r="A65" s="41">
        <v>8</v>
      </c>
      <c r="B65" s="59" t="s">
        <v>210</v>
      </c>
      <c r="C65" s="59" t="s">
        <v>138</v>
      </c>
      <c r="D65" s="77" t="s">
        <v>139</v>
      </c>
      <c r="E65" s="59" t="s">
        <v>200</v>
      </c>
      <c r="F65" s="60" t="s">
        <v>27</v>
      </c>
      <c r="G65" s="99" t="s">
        <v>26</v>
      </c>
      <c r="H65" s="61">
        <v>1</v>
      </c>
      <c r="I65" s="61">
        <v>1</v>
      </c>
      <c r="J65" s="61">
        <v>5</v>
      </c>
      <c r="K65" s="61">
        <v>5</v>
      </c>
      <c r="L65" s="62">
        <v>2</v>
      </c>
      <c r="M65" s="63" t="s">
        <v>2</v>
      </c>
      <c r="N65" s="63" t="s">
        <v>3</v>
      </c>
      <c r="O65" s="60" t="s">
        <v>230</v>
      </c>
    </row>
    <row r="66" spans="1:15" s="82" customFormat="1" ht="12" x14ac:dyDescent="0.25">
      <c r="A66" s="41">
        <v>8</v>
      </c>
      <c r="B66" s="59" t="s">
        <v>211</v>
      </c>
      <c r="C66" s="59" t="s">
        <v>141</v>
      </c>
      <c r="D66" s="77" t="s">
        <v>140</v>
      </c>
      <c r="E66" s="59" t="s">
        <v>201</v>
      </c>
      <c r="F66" s="60" t="s">
        <v>27</v>
      </c>
      <c r="G66" s="99" t="s">
        <v>26</v>
      </c>
      <c r="H66" s="61">
        <v>1</v>
      </c>
      <c r="I66" s="61">
        <v>1</v>
      </c>
      <c r="J66" s="61">
        <v>5</v>
      </c>
      <c r="K66" s="61">
        <v>5</v>
      </c>
      <c r="L66" s="62">
        <v>2</v>
      </c>
      <c r="M66" s="63" t="s">
        <v>2</v>
      </c>
      <c r="N66" s="63" t="s">
        <v>3</v>
      </c>
      <c r="O66" s="60" t="s">
        <v>229</v>
      </c>
    </row>
    <row r="67" spans="1:15" s="82" customFormat="1" ht="24" x14ac:dyDescent="0.25">
      <c r="A67" s="41">
        <v>8</v>
      </c>
      <c r="B67" s="59" t="s">
        <v>212</v>
      </c>
      <c r="C67" s="59" t="s">
        <v>130</v>
      </c>
      <c r="D67" s="77" t="s">
        <v>131</v>
      </c>
      <c r="E67" s="59" t="s">
        <v>261</v>
      </c>
      <c r="F67" s="60" t="s">
        <v>56</v>
      </c>
      <c r="G67" s="99" t="s">
        <v>26</v>
      </c>
      <c r="H67" s="61">
        <v>0</v>
      </c>
      <c r="I67" s="61">
        <v>2</v>
      </c>
      <c r="J67" s="61">
        <v>0</v>
      </c>
      <c r="K67" s="61">
        <v>9</v>
      </c>
      <c r="L67" s="62">
        <v>2</v>
      </c>
      <c r="M67" s="63" t="s">
        <v>4</v>
      </c>
      <c r="N67" s="63" t="s">
        <v>3</v>
      </c>
      <c r="O67" s="60" t="s">
        <v>275</v>
      </c>
    </row>
    <row r="68" spans="1:15" s="82" customFormat="1" ht="12" x14ac:dyDescent="0.25">
      <c r="A68" s="41">
        <v>8</v>
      </c>
      <c r="B68" s="59" t="s">
        <v>263</v>
      </c>
      <c r="C68" s="59" t="s">
        <v>128</v>
      </c>
      <c r="D68" s="77" t="s">
        <v>129</v>
      </c>
      <c r="E68" s="59" t="s">
        <v>205</v>
      </c>
      <c r="F68" s="60" t="s">
        <v>62</v>
      </c>
      <c r="G68" s="99" t="s">
        <v>26</v>
      </c>
      <c r="H68" s="61">
        <v>0</v>
      </c>
      <c r="I68" s="61">
        <v>1</v>
      </c>
      <c r="J68" s="61">
        <v>0</v>
      </c>
      <c r="K68" s="61">
        <v>5</v>
      </c>
      <c r="L68" s="62">
        <v>2</v>
      </c>
      <c r="M68" s="63" t="s">
        <v>4</v>
      </c>
      <c r="N68" s="63" t="s">
        <v>3</v>
      </c>
      <c r="O68" s="60" t="s">
        <v>264</v>
      </c>
    </row>
    <row r="69" spans="1:15" s="82" customFormat="1" ht="36" x14ac:dyDescent="0.25">
      <c r="A69" s="41">
        <v>8</v>
      </c>
      <c r="B69" s="59" t="s">
        <v>214</v>
      </c>
      <c r="C69" s="59" t="s">
        <v>165</v>
      </c>
      <c r="D69" s="76" t="s">
        <v>69</v>
      </c>
      <c r="E69" s="59" t="s">
        <v>278</v>
      </c>
      <c r="F69" s="60" t="s">
        <v>30</v>
      </c>
      <c r="G69" s="99" t="s">
        <v>26</v>
      </c>
      <c r="H69" s="61">
        <v>1</v>
      </c>
      <c r="I69" s="61">
        <v>1</v>
      </c>
      <c r="J69" s="61">
        <v>0</v>
      </c>
      <c r="K69" s="61">
        <v>9</v>
      </c>
      <c r="L69" s="62">
        <v>2</v>
      </c>
      <c r="M69" s="63" t="s">
        <v>4</v>
      </c>
      <c r="N69" s="63" t="s">
        <v>3</v>
      </c>
      <c r="O69" s="60" t="s">
        <v>276</v>
      </c>
    </row>
    <row r="70" spans="1:15" s="82" customFormat="1" ht="36" x14ac:dyDescent="0.25">
      <c r="A70" s="41">
        <v>8</v>
      </c>
      <c r="B70" s="59" t="s">
        <v>267</v>
      </c>
      <c r="C70" s="59" t="s">
        <v>148</v>
      </c>
      <c r="D70" s="77" t="s">
        <v>149</v>
      </c>
      <c r="E70" s="59" t="s">
        <v>265</v>
      </c>
      <c r="F70" s="60" t="s">
        <v>30</v>
      </c>
      <c r="G70" s="99" t="s">
        <v>26</v>
      </c>
      <c r="H70" s="61">
        <v>0</v>
      </c>
      <c r="I70" s="61">
        <v>2</v>
      </c>
      <c r="J70" s="61">
        <v>0</v>
      </c>
      <c r="K70" s="61">
        <v>9</v>
      </c>
      <c r="L70" s="62">
        <v>2</v>
      </c>
      <c r="M70" s="63" t="s">
        <v>4</v>
      </c>
      <c r="N70" s="63" t="s">
        <v>3</v>
      </c>
      <c r="O70" s="60" t="s">
        <v>268</v>
      </c>
    </row>
    <row r="71" spans="1:15" s="82" customFormat="1" ht="12" x14ac:dyDescent="0.25">
      <c r="A71" s="41">
        <v>8</v>
      </c>
      <c r="B71" s="59" t="s">
        <v>253</v>
      </c>
      <c r="C71" s="59" t="s">
        <v>151</v>
      </c>
      <c r="D71" s="77" t="s">
        <v>150</v>
      </c>
      <c r="E71" s="59" t="s">
        <v>252</v>
      </c>
      <c r="F71" s="59" t="s">
        <v>62</v>
      </c>
      <c r="G71" s="99" t="s">
        <v>26</v>
      </c>
      <c r="H71" s="61">
        <v>0</v>
      </c>
      <c r="I71" s="61">
        <v>1</v>
      </c>
      <c r="J71" s="61">
        <v>0</v>
      </c>
      <c r="K71" s="61">
        <v>5</v>
      </c>
      <c r="L71" s="62">
        <v>0</v>
      </c>
      <c r="M71" s="63" t="s">
        <v>33</v>
      </c>
      <c r="N71" s="63" t="s">
        <v>3</v>
      </c>
      <c r="O71" s="60" t="s">
        <v>37</v>
      </c>
    </row>
    <row r="72" spans="1:15" s="82" customFormat="1" ht="12" x14ac:dyDescent="0.25">
      <c r="A72" s="41">
        <v>8</v>
      </c>
      <c r="B72" s="59" t="s">
        <v>54</v>
      </c>
      <c r="C72" s="59" t="s">
        <v>176</v>
      </c>
      <c r="D72" s="77" t="s">
        <v>180</v>
      </c>
      <c r="E72" s="59" t="s">
        <v>172</v>
      </c>
      <c r="F72" s="60" t="s">
        <v>62</v>
      </c>
      <c r="G72" s="99" t="s">
        <v>26</v>
      </c>
      <c r="H72" s="61">
        <v>0</v>
      </c>
      <c r="I72" s="61">
        <v>2</v>
      </c>
      <c r="J72" s="61">
        <v>0</v>
      </c>
      <c r="K72" s="61">
        <v>9</v>
      </c>
      <c r="L72" s="62">
        <v>2</v>
      </c>
      <c r="M72" s="63" t="s">
        <v>2</v>
      </c>
      <c r="N72" s="63" t="s">
        <v>3</v>
      </c>
      <c r="O72" s="60"/>
    </row>
    <row r="73" spans="1:15" s="82" customFormat="1" ht="12" x14ac:dyDescent="0.25">
      <c r="A73" s="70"/>
      <c r="B73" s="55"/>
      <c r="C73" s="55"/>
      <c r="D73" s="75"/>
      <c r="E73" s="55"/>
      <c r="F73" s="55"/>
      <c r="G73" s="98"/>
      <c r="H73" s="56">
        <f t="shared" ref="H73:K73" si="7">SUM(H65:H72)</f>
        <v>3</v>
      </c>
      <c r="I73" s="56">
        <f t="shared" si="7"/>
        <v>11</v>
      </c>
      <c r="J73" s="56">
        <f t="shared" si="7"/>
        <v>10</v>
      </c>
      <c r="K73" s="56">
        <f t="shared" si="7"/>
        <v>56</v>
      </c>
      <c r="L73" s="56">
        <f>SUM(L65:L72)</f>
        <v>14</v>
      </c>
      <c r="M73" s="57"/>
      <c r="N73" s="57"/>
      <c r="O73" s="119"/>
    </row>
    <row r="74" spans="1:15" s="82" customFormat="1" ht="24" x14ac:dyDescent="0.25">
      <c r="A74" s="70"/>
      <c r="B74" s="55"/>
      <c r="C74" s="55"/>
      <c r="D74" s="75"/>
      <c r="E74" s="55"/>
      <c r="F74" s="55"/>
      <c r="G74" s="102" t="s">
        <v>16</v>
      </c>
      <c r="H74" s="125">
        <f>SUM(H73:I73)*14</f>
        <v>196</v>
      </c>
      <c r="I74" s="126"/>
      <c r="J74" s="125">
        <f>SUM(J73:K73)</f>
        <v>66</v>
      </c>
      <c r="K74" s="126"/>
      <c r="L74" s="56"/>
      <c r="M74" s="57"/>
      <c r="N74" s="57"/>
      <c r="O74" s="119"/>
    </row>
    <row r="75" spans="1:15" s="83" customFormat="1" ht="24" x14ac:dyDescent="0.25">
      <c r="A75" s="48">
        <v>9</v>
      </c>
      <c r="B75" s="49" t="s">
        <v>216</v>
      </c>
      <c r="C75" s="49" t="s">
        <v>154</v>
      </c>
      <c r="D75" s="64" t="s">
        <v>168</v>
      </c>
      <c r="E75" s="49" t="s">
        <v>242</v>
      </c>
      <c r="F75" s="64" t="s">
        <v>78</v>
      </c>
      <c r="G75" s="97" t="s">
        <v>26</v>
      </c>
      <c r="H75" s="50">
        <v>0</v>
      </c>
      <c r="I75" s="50">
        <v>2</v>
      </c>
      <c r="J75" s="50">
        <v>0</v>
      </c>
      <c r="K75" s="50">
        <v>9</v>
      </c>
      <c r="L75" s="52">
        <v>2</v>
      </c>
      <c r="M75" s="53" t="s">
        <v>4</v>
      </c>
      <c r="N75" s="53" t="s">
        <v>3</v>
      </c>
      <c r="O75" s="64"/>
    </row>
    <row r="76" spans="1:15" s="83" customFormat="1" ht="12" x14ac:dyDescent="0.25">
      <c r="A76" s="48">
        <v>9</v>
      </c>
      <c r="B76" s="49" t="s">
        <v>213</v>
      </c>
      <c r="C76" s="49" t="s">
        <v>142</v>
      </c>
      <c r="D76" s="64" t="s">
        <v>143</v>
      </c>
      <c r="E76" s="49" t="s">
        <v>263</v>
      </c>
      <c r="F76" s="64" t="s">
        <v>62</v>
      </c>
      <c r="G76" s="97" t="s">
        <v>26</v>
      </c>
      <c r="H76" s="50">
        <v>0</v>
      </c>
      <c r="I76" s="50">
        <v>2</v>
      </c>
      <c r="J76" s="50">
        <v>0</v>
      </c>
      <c r="K76" s="50">
        <v>9</v>
      </c>
      <c r="L76" s="52">
        <v>2</v>
      </c>
      <c r="M76" s="53" t="s">
        <v>4</v>
      </c>
      <c r="N76" s="53" t="s">
        <v>3</v>
      </c>
      <c r="O76" s="64" t="s">
        <v>38</v>
      </c>
    </row>
    <row r="77" spans="1:15" s="83" customFormat="1" ht="12" x14ac:dyDescent="0.25">
      <c r="A77" s="48">
        <v>9</v>
      </c>
      <c r="B77" s="49" t="s">
        <v>217</v>
      </c>
      <c r="C77" s="49" t="s">
        <v>144</v>
      </c>
      <c r="D77" s="64" t="s">
        <v>145</v>
      </c>
      <c r="E77" s="49" t="s">
        <v>212</v>
      </c>
      <c r="F77" s="64" t="s">
        <v>27</v>
      </c>
      <c r="G77" s="97" t="s">
        <v>26</v>
      </c>
      <c r="H77" s="50">
        <v>0</v>
      </c>
      <c r="I77" s="50">
        <v>2</v>
      </c>
      <c r="J77" s="50">
        <v>0</v>
      </c>
      <c r="K77" s="50">
        <v>9</v>
      </c>
      <c r="L77" s="52">
        <v>2</v>
      </c>
      <c r="M77" s="53" t="s">
        <v>2</v>
      </c>
      <c r="N77" s="53" t="s">
        <v>3</v>
      </c>
      <c r="O77" s="64"/>
    </row>
    <row r="78" spans="1:15" s="82" customFormat="1" ht="24" x14ac:dyDescent="0.25">
      <c r="A78" s="48">
        <v>9</v>
      </c>
      <c r="B78" s="49" t="s">
        <v>218</v>
      </c>
      <c r="C78" s="49" t="s">
        <v>155</v>
      </c>
      <c r="D78" s="79" t="s">
        <v>156</v>
      </c>
      <c r="E78" s="49" t="s">
        <v>199</v>
      </c>
      <c r="F78" s="64" t="s">
        <v>30</v>
      </c>
      <c r="G78" s="97" t="s">
        <v>26</v>
      </c>
      <c r="H78" s="50">
        <v>0</v>
      </c>
      <c r="I78" s="50">
        <v>2</v>
      </c>
      <c r="J78" s="50">
        <v>0</v>
      </c>
      <c r="K78" s="50">
        <v>9</v>
      </c>
      <c r="L78" s="52">
        <v>3</v>
      </c>
      <c r="M78" s="53" t="s">
        <v>2</v>
      </c>
      <c r="N78" s="53" t="s">
        <v>3</v>
      </c>
      <c r="O78" s="64"/>
    </row>
    <row r="79" spans="1:15" s="110" customFormat="1" ht="24" x14ac:dyDescent="0.25">
      <c r="A79" s="48">
        <v>9</v>
      </c>
      <c r="B79" s="49" t="s">
        <v>219</v>
      </c>
      <c r="C79" s="105" t="s">
        <v>63</v>
      </c>
      <c r="D79" s="114" t="s">
        <v>64</v>
      </c>
      <c r="E79" s="49" t="s">
        <v>190</v>
      </c>
      <c r="F79" s="64" t="s">
        <v>77</v>
      </c>
      <c r="G79" s="106" t="s">
        <v>26</v>
      </c>
      <c r="H79" s="107">
        <v>0</v>
      </c>
      <c r="I79" s="107">
        <v>2</v>
      </c>
      <c r="J79" s="107">
        <v>0</v>
      </c>
      <c r="K79" s="115">
        <v>9</v>
      </c>
      <c r="L79" s="108">
        <v>2</v>
      </c>
      <c r="M79" s="109" t="s">
        <v>4</v>
      </c>
      <c r="N79" s="109" t="s">
        <v>3</v>
      </c>
      <c r="O79" s="116"/>
    </row>
    <row r="80" spans="1:15" s="82" customFormat="1" ht="36" x14ac:dyDescent="0.25">
      <c r="A80" s="48">
        <v>9</v>
      </c>
      <c r="B80" s="49" t="s">
        <v>220</v>
      </c>
      <c r="C80" s="49" t="s">
        <v>65</v>
      </c>
      <c r="D80" s="79" t="s">
        <v>66</v>
      </c>
      <c r="E80" s="49"/>
      <c r="F80" s="64" t="s">
        <v>30</v>
      </c>
      <c r="G80" s="97" t="s">
        <v>26</v>
      </c>
      <c r="H80" s="50">
        <v>0</v>
      </c>
      <c r="I80" s="50">
        <v>2</v>
      </c>
      <c r="J80" s="50">
        <v>0</v>
      </c>
      <c r="K80" s="50">
        <v>9</v>
      </c>
      <c r="L80" s="52">
        <v>1</v>
      </c>
      <c r="M80" s="53" t="s">
        <v>4</v>
      </c>
      <c r="N80" s="53" t="s">
        <v>3</v>
      </c>
      <c r="O80" s="64"/>
    </row>
    <row r="81" spans="1:15" s="82" customFormat="1" ht="12" x14ac:dyDescent="0.25">
      <c r="A81" s="65"/>
      <c r="B81" s="66"/>
      <c r="C81" s="66"/>
      <c r="D81" s="80"/>
      <c r="E81" s="66"/>
      <c r="F81" s="66"/>
      <c r="G81" s="100"/>
      <c r="H81" s="67">
        <f>SUM(H75:H80)</f>
        <v>0</v>
      </c>
      <c r="I81" s="67">
        <f>SUM(I75:I80)</f>
        <v>12</v>
      </c>
      <c r="J81" s="67">
        <f>SUM(J75:J80)</f>
        <v>0</v>
      </c>
      <c r="K81" s="67">
        <f>SUM(K75:K80)</f>
        <v>54</v>
      </c>
      <c r="L81" s="67">
        <f>SUM(L75:L80)</f>
        <v>12</v>
      </c>
      <c r="M81" s="68"/>
      <c r="N81" s="68"/>
      <c r="O81" s="121"/>
    </row>
    <row r="82" spans="1:15" s="82" customFormat="1" ht="24" x14ac:dyDescent="0.25">
      <c r="A82" s="69"/>
      <c r="B82" s="66"/>
      <c r="C82" s="66"/>
      <c r="D82" s="80"/>
      <c r="E82" s="66"/>
      <c r="F82" s="66"/>
      <c r="G82" s="103" t="s">
        <v>16</v>
      </c>
      <c r="H82" s="123">
        <f>SUM(H81:I81)*14</f>
        <v>168</v>
      </c>
      <c r="I82" s="123"/>
      <c r="J82" s="123">
        <f>SUM(J81:K81)</f>
        <v>54</v>
      </c>
      <c r="K82" s="124"/>
      <c r="L82" s="67"/>
      <c r="M82" s="68"/>
      <c r="N82" s="68"/>
      <c r="O82" s="121"/>
    </row>
    <row r="83" spans="1:15" s="82" customFormat="1" ht="24" x14ac:dyDescent="0.25">
      <c r="A83" s="41">
        <v>10</v>
      </c>
      <c r="B83" s="59" t="s">
        <v>221</v>
      </c>
      <c r="C83" s="59" t="s">
        <v>157</v>
      </c>
      <c r="D83" s="77" t="s">
        <v>158</v>
      </c>
      <c r="E83" s="59" t="s">
        <v>196</v>
      </c>
      <c r="F83" s="59" t="s">
        <v>30</v>
      </c>
      <c r="G83" s="99" t="s">
        <v>26</v>
      </c>
      <c r="H83" s="61">
        <v>2</v>
      </c>
      <c r="I83" s="61">
        <v>0</v>
      </c>
      <c r="J83" s="61">
        <v>9</v>
      </c>
      <c r="K83" s="61">
        <v>0</v>
      </c>
      <c r="L83" s="62">
        <v>4</v>
      </c>
      <c r="M83" s="63" t="s">
        <v>2</v>
      </c>
      <c r="N83" s="63" t="s">
        <v>3</v>
      </c>
      <c r="O83" s="60"/>
    </row>
    <row r="84" spans="1:15" s="82" customFormat="1" ht="12" x14ac:dyDescent="0.25">
      <c r="A84" s="41">
        <v>10</v>
      </c>
      <c r="B84" s="59" t="s">
        <v>215</v>
      </c>
      <c r="C84" s="59" t="s">
        <v>152</v>
      </c>
      <c r="D84" s="77" t="s">
        <v>153</v>
      </c>
      <c r="E84" s="59" t="s">
        <v>213</v>
      </c>
      <c r="F84" s="59" t="s">
        <v>62</v>
      </c>
      <c r="G84" s="99" t="s">
        <v>26</v>
      </c>
      <c r="H84" s="61">
        <v>0</v>
      </c>
      <c r="I84" s="61">
        <v>2</v>
      </c>
      <c r="J84" s="61">
        <v>0</v>
      </c>
      <c r="K84" s="61">
        <v>9</v>
      </c>
      <c r="L84" s="62">
        <v>2</v>
      </c>
      <c r="M84" s="63" t="s">
        <v>2</v>
      </c>
      <c r="N84" s="63" t="s">
        <v>3</v>
      </c>
      <c r="O84" s="60"/>
    </row>
    <row r="85" spans="1:15" s="82" customFormat="1" ht="24" x14ac:dyDescent="0.25">
      <c r="A85" s="41">
        <v>10</v>
      </c>
      <c r="B85" s="59" t="s">
        <v>269</v>
      </c>
      <c r="C85" s="59" t="s">
        <v>81</v>
      </c>
      <c r="D85" s="77" t="s">
        <v>85</v>
      </c>
      <c r="E85" s="59"/>
      <c r="F85" s="59" t="s">
        <v>56</v>
      </c>
      <c r="G85" s="99" t="s">
        <v>26</v>
      </c>
      <c r="H85" s="61">
        <v>0</v>
      </c>
      <c r="I85" s="61">
        <v>2</v>
      </c>
      <c r="J85" s="61">
        <v>0</v>
      </c>
      <c r="K85" s="61">
        <v>9</v>
      </c>
      <c r="L85" s="62">
        <v>2</v>
      </c>
      <c r="M85" s="63" t="s">
        <v>4</v>
      </c>
      <c r="N85" s="63" t="s">
        <v>3</v>
      </c>
      <c r="O85" s="60" t="s">
        <v>270</v>
      </c>
    </row>
    <row r="86" spans="1:15" s="82" customFormat="1" ht="12" x14ac:dyDescent="0.25">
      <c r="A86" s="41">
        <v>10</v>
      </c>
      <c r="B86" s="59" t="s">
        <v>222</v>
      </c>
      <c r="C86" s="59" t="s">
        <v>146</v>
      </c>
      <c r="D86" s="77" t="s">
        <v>147</v>
      </c>
      <c r="E86" s="59" t="s">
        <v>197</v>
      </c>
      <c r="F86" s="60" t="s">
        <v>27</v>
      </c>
      <c r="G86" s="99" t="s">
        <v>26</v>
      </c>
      <c r="H86" s="61">
        <v>0</v>
      </c>
      <c r="I86" s="61">
        <v>1</v>
      </c>
      <c r="J86" s="61">
        <v>0</v>
      </c>
      <c r="K86" s="61">
        <v>5</v>
      </c>
      <c r="L86" s="62">
        <v>2</v>
      </c>
      <c r="M86" s="63" t="s">
        <v>4</v>
      </c>
      <c r="N86" s="63" t="s">
        <v>3</v>
      </c>
      <c r="O86" s="60"/>
    </row>
    <row r="87" spans="1:15" s="82" customFormat="1" ht="24" x14ac:dyDescent="0.25">
      <c r="A87" s="41">
        <v>10</v>
      </c>
      <c r="B87" s="59" t="s">
        <v>223</v>
      </c>
      <c r="C87" s="59" t="s">
        <v>159</v>
      </c>
      <c r="D87" s="77" t="s">
        <v>160</v>
      </c>
      <c r="E87" s="59" t="s">
        <v>192</v>
      </c>
      <c r="F87" s="59" t="s">
        <v>62</v>
      </c>
      <c r="G87" s="99" t="s">
        <v>26</v>
      </c>
      <c r="H87" s="61">
        <v>0</v>
      </c>
      <c r="I87" s="61">
        <v>2</v>
      </c>
      <c r="J87" s="61">
        <v>0</v>
      </c>
      <c r="K87" s="61">
        <v>9</v>
      </c>
      <c r="L87" s="62">
        <v>2</v>
      </c>
      <c r="M87" s="63" t="s">
        <v>4</v>
      </c>
      <c r="N87" s="63" t="s">
        <v>3</v>
      </c>
      <c r="O87" s="60"/>
    </row>
    <row r="88" spans="1:15" s="82" customFormat="1" ht="12" x14ac:dyDescent="0.25">
      <c r="A88" s="41">
        <v>10</v>
      </c>
      <c r="B88" s="59" t="s">
        <v>43</v>
      </c>
      <c r="C88" s="59" t="s">
        <v>44</v>
      </c>
      <c r="D88" s="77" t="s">
        <v>61</v>
      </c>
      <c r="E88" s="59" t="s">
        <v>54</v>
      </c>
      <c r="F88" s="60" t="s">
        <v>30</v>
      </c>
      <c r="G88" s="99" t="s">
        <v>26</v>
      </c>
      <c r="H88" s="61"/>
      <c r="I88" s="61"/>
      <c r="J88" s="61"/>
      <c r="K88" s="62"/>
      <c r="L88" s="63">
        <v>0</v>
      </c>
      <c r="M88" s="63" t="s">
        <v>57</v>
      </c>
      <c r="N88" s="99" t="s">
        <v>3</v>
      </c>
      <c r="O88" s="60" t="s">
        <v>43</v>
      </c>
    </row>
    <row r="89" spans="1:15" s="82" customFormat="1" ht="12" x14ac:dyDescent="0.25">
      <c r="A89" s="69"/>
      <c r="B89" s="66"/>
      <c r="C89" s="66"/>
      <c r="D89" s="66"/>
      <c r="E89" s="66"/>
      <c r="F89" s="66"/>
      <c r="G89" s="100"/>
      <c r="H89" s="71">
        <f t="shared" ref="H89:K89" si="8">SUM(H83:H88)</f>
        <v>2</v>
      </c>
      <c r="I89" s="71">
        <f t="shared" si="8"/>
        <v>7</v>
      </c>
      <c r="J89" s="71">
        <f t="shared" si="8"/>
        <v>9</v>
      </c>
      <c r="K89" s="71">
        <f t="shared" si="8"/>
        <v>32</v>
      </c>
      <c r="L89" s="71">
        <f>SUM(L83:L88)</f>
        <v>12</v>
      </c>
      <c r="M89" s="68"/>
      <c r="N89" s="68"/>
      <c r="O89" s="121"/>
    </row>
    <row r="90" spans="1:15" s="84" customFormat="1" ht="24" x14ac:dyDescent="0.25">
      <c r="A90" s="69"/>
      <c r="B90" s="66"/>
      <c r="C90" s="66"/>
      <c r="D90" s="66"/>
      <c r="E90" s="66"/>
      <c r="F90" s="66"/>
      <c r="G90" s="103" t="s">
        <v>16</v>
      </c>
      <c r="H90" s="122">
        <f>SUM(H89:I89)*14</f>
        <v>126</v>
      </c>
      <c r="I90" s="122"/>
      <c r="J90" s="123">
        <f>SUM(J89:K89)</f>
        <v>41</v>
      </c>
      <c r="K90" s="124"/>
      <c r="L90" s="71"/>
      <c r="M90" s="68"/>
      <c r="N90" s="68"/>
      <c r="O90" s="121"/>
    </row>
    <row r="91" spans="1:15" s="82" customFormat="1" ht="12" x14ac:dyDescent="0.25">
      <c r="A91" s="48">
        <v>11</v>
      </c>
      <c r="B91" s="49" t="s">
        <v>224</v>
      </c>
      <c r="C91" s="49" t="s">
        <v>161</v>
      </c>
      <c r="D91" s="74" t="s">
        <v>162</v>
      </c>
      <c r="E91" s="49" t="s">
        <v>221</v>
      </c>
      <c r="F91" s="64" t="s">
        <v>30</v>
      </c>
      <c r="G91" s="97" t="s">
        <v>26</v>
      </c>
      <c r="H91" s="50"/>
      <c r="I91" s="50"/>
      <c r="J91" s="50"/>
      <c r="K91" s="51"/>
      <c r="L91" s="50">
        <v>4</v>
      </c>
      <c r="M91" s="52" t="s">
        <v>4</v>
      </c>
      <c r="N91" s="53" t="s">
        <v>3</v>
      </c>
      <c r="O91" s="64" t="s">
        <v>45</v>
      </c>
    </row>
    <row r="92" spans="1:15" s="82" customFormat="1" ht="12" x14ac:dyDescent="0.25">
      <c r="A92" s="69"/>
      <c r="B92" s="66"/>
      <c r="C92" s="66"/>
      <c r="D92" s="66"/>
      <c r="E92" s="66"/>
      <c r="F92" s="66"/>
      <c r="G92" s="100"/>
      <c r="H92" s="71">
        <f>SUM(H91)</f>
        <v>0</v>
      </c>
      <c r="I92" s="71">
        <f>SUM(I91)</f>
        <v>0</v>
      </c>
      <c r="J92" s="71">
        <f>SUM(J91)</f>
        <v>0</v>
      </c>
      <c r="K92" s="71">
        <f>SUM(K91)</f>
        <v>0</v>
      </c>
      <c r="L92" s="71">
        <f>SUM(L91)</f>
        <v>4</v>
      </c>
      <c r="M92" s="68"/>
      <c r="N92" s="68"/>
      <c r="O92" s="121"/>
    </row>
    <row r="93" spans="1:15" s="84" customFormat="1" ht="24" x14ac:dyDescent="0.25">
      <c r="A93" s="69"/>
      <c r="B93" s="66"/>
      <c r="C93" s="66"/>
      <c r="D93" s="66"/>
      <c r="E93" s="66"/>
      <c r="F93" s="66"/>
      <c r="G93" s="103" t="s">
        <v>16</v>
      </c>
      <c r="H93" s="122">
        <f>SUM(H92:I92)*14</f>
        <v>0</v>
      </c>
      <c r="I93" s="122"/>
      <c r="J93" s="123">
        <f>SUM(J92:K92)</f>
        <v>0</v>
      </c>
      <c r="K93" s="124"/>
      <c r="L93" s="71"/>
      <c r="M93" s="68"/>
      <c r="N93" s="68"/>
      <c r="O93" s="121"/>
    </row>
    <row r="94" spans="1:15" s="82" customFormat="1" ht="12" x14ac:dyDescent="0.25">
      <c r="A94" s="41">
        <v>12</v>
      </c>
      <c r="B94" s="59" t="s">
        <v>225</v>
      </c>
      <c r="C94" s="59" t="s">
        <v>164</v>
      </c>
      <c r="D94" s="77" t="s">
        <v>163</v>
      </c>
      <c r="E94" s="77" t="s">
        <v>224</v>
      </c>
      <c r="F94" s="60" t="s">
        <v>30</v>
      </c>
      <c r="G94" s="99" t="s">
        <v>26</v>
      </c>
      <c r="H94" s="61"/>
      <c r="I94" s="61"/>
      <c r="J94" s="61"/>
      <c r="K94" s="61"/>
      <c r="L94" s="61">
        <v>4</v>
      </c>
      <c r="M94" s="62" t="s">
        <v>4</v>
      </c>
      <c r="N94" s="63" t="s">
        <v>3</v>
      </c>
      <c r="O94" s="60" t="s">
        <v>46</v>
      </c>
    </row>
    <row r="95" spans="1:15" s="82" customFormat="1" ht="12" x14ac:dyDescent="0.25">
      <c r="A95" s="69"/>
      <c r="B95" s="66"/>
      <c r="C95" s="66"/>
      <c r="D95" s="66"/>
      <c r="E95" s="66"/>
      <c r="F95" s="66"/>
      <c r="G95" s="100"/>
      <c r="H95" s="71">
        <f>SUM(H94)</f>
        <v>0</v>
      </c>
      <c r="I95" s="71">
        <f>SUM(I94)</f>
        <v>0</v>
      </c>
      <c r="J95" s="71">
        <f>SUM(J94)</f>
        <v>0</v>
      </c>
      <c r="K95" s="71">
        <f>SUM(K94)</f>
        <v>0</v>
      </c>
      <c r="L95" s="71">
        <f>SUM(L94)</f>
        <v>4</v>
      </c>
      <c r="M95" s="68"/>
      <c r="N95" s="68"/>
      <c r="O95" s="66"/>
    </row>
    <row r="96" spans="1:15" s="84" customFormat="1" ht="24" x14ac:dyDescent="0.25">
      <c r="A96" s="69"/>
      <c r="B96" s="66"/>
      <c r="C96" s="66"/>
      <c r="D96" s="66"/>
      <c r="E96" s="66"/>
      <c r="F96" s="66"/>
      <c r="G96" s="103" t="s">
        <v>16</v>
      </c>
      <c r="H96" s="122">
        <f>SUM(H95:I95)*14</f>
        <v>0</v>
      </c>
      <c r="I96" s="122"/>
      <c r="J96" s="123">
        <f>SUM(J95:K95)</f>
        <v>0</v>
      </c>
      <c r="K96" s="124"/>
      <c r="L96" s="71"/>
      <c r="M96" s="68"/>
      <c r="N96" s="68"/>
      <c r="O96" s="66"/>
    </row>
    <row r="97" spans="1:15" x14ac:dyDescent="0.25">
      <c r="A97" s="16"/>
      <c r="B97" s="17"/>
      <c r="C97" s="18"/>
      <c r="D97" s="17"/>
      <c r="E97" s="17"/>
      <c r="F97" s="17"/>
      <c r="G97" s="21"/>
      <c r="H97" s="19"/>
      <c r="I97" s="19"/>
      <c r="J97" s="19"/>
      <c r="K97" s="19"/>
      <c r="L97" s="20"/>
      <c r="M97" s="21"/>
      <c r="N97" s="21"/>
      <c r="O97" s="22"/>
    </row>
    <row r="98" spans="1:15" x14ac:dyDescent="0.25">
      <c r="A98" s="16"/>
      <c r="B98" s="17"/>
      <c r="C98" s="18"/>
      <c r="D98" s="17"/>
      <c r="E98" s="17"/>
      <c r="F98" s="17"/>
      <c r="G98" s="21"/>
      <c r="H98" s="19"/>
      <c r="I98" s="19"/>
      <c r="J98" s="19"/>
      <c r="K98" s="19"/>
      <c r="L98" s="20"/>
      <c r="M98" s="21"/>
      <c r="N98" s="21"/>
      <c r="O98" s="22"/>
    </row>
  </sheetData>
  <mergeCells count="37">
    <mergeCell ref="H15:I15"/>
    <mergeCell ref="H21:I21"/>
    <mergeCell ref="O7:O8"/>
    <mergeCell ref="D7:D8"/>
    <mergeCell ref="J7:K7"/>
    <mergeCell ref="J15:K15"/>
    <mergeCell ref="J21:K21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C7:C8"/>
    <mergeCell ref="H28:I28"/>
    <mergeCell ref="H36:I36"/>
    <mergeCell ref="H45:I45"/>
    <mergeCell ref="H54:I54"/>
    <mergeCell ref="H74:I74"/>
    <mergeCell ref="H64:I64"/>
    <mergeCell ref="J74:K74"/>
    <mergeCell ref="J28:K28"/>
    <mergeCell ref="J36:K36"/>
    <mergeCell ref="J45:K45"/>
    <mergeCell ref="J54:K54"/>
    <mergeCell ref="J64:K64"/>
    <mergeCell ref="H96:I96"/>
    <mergeCell ref="J96:K96"/>
    <mergeCell ref="H82:I82"/>
    <mergeCell ref="J82:K82"/>
    <mergeCell ref="H90:I90"/>
    <mergeCell ref="J90:K90"/>
    <mergeCell ref="H93:I93"/>
    <mergeCell ref="J93:K93"/>
  </mergeCells>
  <phoneticPr fontId="0" type="noConversion"/>
  <printOptions verticalCentered="1" headings="1" gridLines="1"/>
  <pageMargins left="0.25" right="0.25" top="0.55000000000000004" bottom="0.38" header="0.3" footer="0.3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O9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12 féléves</vt:lpstr>
      <vt:lpstr>Munka1</vt:lpstr>
      <vt:lpstr>'12 féléves'!Nyomtatási_cím</vt:lpstr>
      <vt:lpstr>'12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2020-07-13T11:30:19Z</cp:lastPrinted>
  <dcterms:created xsi:type="dcterms:W3CDTF">2016-09-01T14:49:18Z</dcterms:created>
  <dcterms:modified xsi:type="dcterms:W3CDTF">2020-07-22T15:12:44Z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